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3"/>
  </bookViews>
  <sheets>
    <sheet name="工程量清单说明" sheetId="1" r:id="rId1"/>
    <sheet name="清单汇总表" sheetId="3" r:id="rId2"/>
    <sheet name="施工100章" sheetId="4" r:id="rId3"/>
    <sheet name="施工904章" sheetId="5" r:id="rId4"/>
    <sheet name="Sheet1" sheetId="6" state="hidden" r:id="rId5"/>
  </sheets>
  <definedNames>
    <definedName name="_xlnm._FilterDatabase" localSheetId="3" hidden="1">施工904章!$A$3:$I$84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<sst xmlns="http://schemas.openxmlformats.org/spreadsheetml/2006/main" count="542" uniqueCount="299">
  <si>
    <t>工程量清单说明</t>
  </si>
  <si>
    <t>1.工程量清单说明</t>
  </si>
  <si>
    <t>1.1 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</si>
  <si>
    <t>1.2 本工程清单应与招标文件中的投标人须知、通用合同条款、专用合同条款、技术规范及图纸等一起阅读和理解。</t>
  </si>
  <si>
    <t>1.3 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或者，根据具体情况，按合同条款第15.4款的规定，由监理人确定的单价或总额价计算支付额。</t>
  </si>
  <si>
    <t>1.4 工程量清单各章是按第七章“技术规范”的相应章次编号的，因此，工程量清单中各章的工程子目的范围与计量等应与“技术规范”相应章节的范围、计量与支付条款结合起来理解或解释。</t>
  </si>
  <si>
    <t>1.5 对作业和材料的一般说明或规定，未重复写入工程量清单内，在给工程量清单各子目标价前，应参阅第七章“技术规范”的有关内容。</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</si>
  <si>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</si>
  <si>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</si>
  <si>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2.投标报价说明</t>
  </si>
  <si>
    <t>2.1 工程量清单中的每一子目须填入单价或价格，且只允许有一个报价。</t>
  </si>
  <si>
    <t>2.2 除非合同另有规定，工程量清单中有标价的单价和总额价均已包括为实施和完成合同工程所需的劳务、材料、机械、质检、自检及节能、防雷、消防等相关检测费用，盘扣式脚手架、其他脚手架、大型机械进出场、垂直运输、超高支撑、模板等措施费、安装、缺陷修复、管理、保险、税费、利润、规费等费用，完成本项目过程中发生的拆除、清运、搬运等费用，以及合同明示或暗示的所有责任、义务和一般风险，应在综合报价中考虑。混凝土项目特征描述中注明的模板工程量为参考量，投标人应结合图纸综合考虑模板工程量，进行混凝土的报价，后期混凝土单价不因此做调整。</t>
  </si>
  <si>
    <t>2.3工程量清单中投标人没有填入单价或价格的子目，其费用视为已分摊在工程量清单中其他相关子目的单价或价格之中。承包人必须按监理人指令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</si>
  <si>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</si>
  <si>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2.5 承包人用于本合同工程的各类装备的提供、运输、维护、拆卸、拼装等支付的费用，已包括在工程量清单的单价与总额价之中。</t>
  </si>
  <si>
    <t>2.6 工程量清单中各项金额均以人民币（元）结算。</t>
  </si>
  <si>
    <t>2.7 暂列金额</t>
  </si>
  <si>
    <t>在工程量清单中标明的暂列金额，除合同另有规定外，应由监理人按合同条款第15.6条的规定，结合工程具体情况，报经发包人批准后指令全部或部分地使用，或者根本不予动用。</t>
  </si>
  <si>
    <t>3.计日工说明</t>
  </si>
  <si>
    <t>本项目不设计日工。</t>
  </si>
  <si>
    <t>4.其他说明</t>
  </si>
  <si>
    <t>建筑工程一切险按建安费的2.5‰，保险费（第三者责任险）按3千元；除上述工程一切保险费以外，所投其他保险的保险费均由承包人承担并支付，不在报价中单列。安全生产费按总额计列，在该项工作内容发生并经监理人审核后，按专用合同条款和专用技术规范的有关规定计量与支付。</t>
  </si>
  <si>
    <t>南昌南管理中心2024年淘沙停车区功能恢复整治工程              
 施工投标报价汇总表</t>
  </si>
  <si>
    <t>序号</t>
  </si>
  <si>
    <t>章次</t>
  </si>
  <si>
    <t>科目名称</t>
  </si>
  <si>
    <t>响应金额(元)</t>
  </si>
  <si>
    <t>100 章</t>
  </si>
  <si>
    <t>总则</t>
  </si>
  <si>
    <t>900 章</t>
  </si>
  <si>
    <t>房建工程</t>
  </si>
  <si>
    <t>第100章~第900章清单合计</t>
  </si>
  <si>
    <t>暂列金额（不含计日工总额）(即3×3%)</t>
  </si>
  <si>
    <t>响应报价</t>
  </si>
  <si>
    <t>南昌南管理中心2024年淘沙停车区功能恢复整治工程              
 施工工程量清单</t>
  </si>
  <si>
    <r>
      <rPr>
        <sz val="12"/>
        <color theme="1"/>
        <rFont val="宋体"/>
        <charset val="134"/>
      </rPr>
      <t>100</t>
    </r>
    <r>
      <rPr>
        <sz val="12"/>
        <color rgb="FF000000"/>
        <rFont val="宋体"/>
        <charset val="134"/>
      </rPr>
      <t>章    总  则</t>
    </r>
  </si>
  <si>
    <t>项目编码</t>
  </si>
  <si>
    <t>子目名称</t>
  </si>
  <si>
    <t>单位</t>
  </si>
  <si>
    <t>工程量清单计量</t>
  </si>
  <si>
    <t>工程内容</t>
  </si>
  <si>
    <t>数量</t>
  </si>
  <si>
    <t>响应单价</t>
  </si>
  <si>
    <t>响应合价</t>
  </si>
  <si>
    <t>通则</t>
  </si>
  <si>
    <t>101-1</t>
  </si>
  <si>
    <t>保险费</t>
  </si>
  <si>
    <t>101-1-a</t>
  </si>
  <si>
    <t>按合同条款规定，提供建筑工程一切险</t>
  </si>
  <si>
    <t>总额</t>
  </si>
  <si>
    <t>1.承包人按照合同条款约定的保险费率及保费计算方法办理建筑工程一切险，根据保险公司的保单金额以总额为单位计量；</t>
  </si>
  <si>
    <t>根据合同条款办理建筑工程一切险</t>
  </si>
  <si>
    <t>101-1-b</t>
  </si>
  <si>
    <t>按合同条款规定，提供第三者责任险</t>
  </si>
  <si>
    <t>1.承包人按照合同条款约定的保险费率及保费计算方法办理第三者责任险，根据保险公司的保单金额以总额为单位计量；</t>
  </si>
  <si>
    <t>根据合同条款办理第三者责任险</t>
  </si>
  <si>
    <t>101-1-c</t>
  </si>
  <si>
    <t>安全生产责任险</t>
  </si>
  <si>
    <t>1.承包人按照合同条款约定的保险费率及保费计算方法办理安全生产责任险，根据保险公司的保单金额以总额为单位计量；</t>
  </si>
  <si>
    <t>根据合同条款办理安全生产责任保险</t>
  </si>
  <si>
    <t>101-1-d</t>
  </si>
  <si>
    <t>工伤事故险</t>
  </si>
  <si>
    <t>1.承包人按照合同条款约定为自身人员及雇佣人员办理工伤事故保险，根据保险公司的保单金额以总额为单位计量；</t>
  </si>
  <si>
    <t>根据合同条款办理工伤事故保险</t>
  </si>
  <si>
    <t>工程管理</t>
  </si>
  <si>
    <t>102-1</t>
  </si>
  <si>
    <t>竣工文件</t>
  </si>
  <si>
    <t>以总额为单位计量</t>
  </si>
  <si>
    <t>按《公路工程竣（交）工验收办法》《公路工程竣(交)工验收办法实施细则》及合同条款规定进行编制</t>
  </si>
  <si>
    <t>102-2</t>
  </si>
  <si>
    <t>施工环保费</t>
  </si>
  <si>
    <t>按招标文件技术规范第102.11小节及合同条款规定落实环境保护</t>
  </si>
  <si>
    <t>102-3</t>
  </si>
  <si>
    <t>安全生产费</t>
  </si>
  <si>
    <t>按招标文件技术规范第102.13小节及合同条款规定落实安全生产</t>
  </si>
  <si>
    <t>承包人驻地建设</t>
  </si>
  <si>
    <t>104-1</t>
  </si>
  <si>
    <t>1.承包人驻地建设包括：施工与管理所需的办公室、住房、工地试验室、车间、工作场地、预制场地、仓库与储料场、拌和场、医疗卫生与消防设施等；
2.驻地的建设、管理与维护；
3.工程交工时，按照合同或协议要求将驻地移走、清除、恢复原貌</t>
  </si>
  <si>
    <t>清单 第 100 章合计    人民币 元</t>
  </si>
  <si>
    <t>清单 第904章    停车区</t>
  </si>
  <si>
    <t>子目号</t>
  </si>
  <si>
    <t>项目特征</t>
  </si>
  <si>
    <t>工程量计量</t>
  </si>
  <si>
    <t>停车区</t>
  </si>
  <si>
    <t>904-01</t>
  </si>
  <si>
    <t>房屋建筑与装饰工程</t>
  </si>
  <si>
    <t>904-010501001001</t>
  </si>
  <si>
    <t>基础垫层</t>
  </si>
  <si>
    <t>m3</t>
  </si>
  <si>
    <t>活动板房基础硬化20厚C25混凝土含模板</t>
  </si>
  <si>
    <t>按《房屋建筑和装饰工程工程量计算规范》（GB50854-2013）</t>
  </si>
  <si>
    <t>904-01B001</t>
  </si>
  <si>
    <t>活动板房</t>
  </si>
  <si>
    <t>m2</t>
  </si>
  <si>
    <t>驿站活动板房
1.临时活动板房购买
2.含临时活动板房材料运输及搭拆
3.含活动板房附属设施安装等</t>
  </si>
  <si>
    <t>904-03</t>
  </si>
  <si>
    <t>通用安装工程</t>
  </si>
  <si>
    <t>904-030404017112</t>
  </si>
  <si>
    <t>配电箱</t>
  </si>
  <si>
    <t>台</t>
  </si>
  <si>
    <t>1、名称：配电箱
2、编号：详图纸
3、含所有元器件安装
4、柜内配置满足设计要求，详见图纸</t>
  </si>
  <si>
    <r>
      <rPr>
        <sz val="10"/>
        <rFont val="宋体"/>
        <charset val="134"/>
      </rPr>
      <t>按《通用安装工程工程量计算规范》（</t>
    </r>
    <r>
      <rPr>
        <sz val="10"/>
        <rFont val="Times New Roman"/>
        <charset val="134"/>
      </rPr>
      <t>GB50856-2013</t>
    </r>
    <r>
      <rPr>
        <sz val="10"/>
        <rFont val="宋体"/>
        <charset val="134"/>
      </rPr>
      <t>）</t>
    </r>
  </si>
  <si>
    <t>904-030411001097</t>
  </si>
  <si>
    <t>配管</t>
  </si>
  <si>
    <t>m</t>
  </si>
  <si>
    <t>1、名称：配管
2、规格型号：SC50
3、敷设方式：埋地敷设
4、满足设计要求，详见图纸</t>
  </si>
  <si>
    <t>904-030411001099</t>
  </si>
  <si>
    <t>1、名称：配管
2、规格型号：PVC20
3、敷设方式：暗敷
4、满足设计要求，详见图纸</t>
  </si>
  <si>
    <t>904-030411004089</t>
  </si>
  <si>
    <t>配线</t>
  </si>
  <si>
    <t>1、名称：配线
2、规格型号：ZR-BV-2.5
3、敷设方式：穿管敷设
4、满足设计要求，详见图纸</t>
  </si>
  <si>
    <t>904-030412001027</t>
  </si>
  <si>
    <t>普通灯具</t>
  </si>
  <si>
    <t>套</t>
  </si>
  <si>
    <t>1、名称：300*300mmLED平板灯
2、规格型号：LED   15W
3、安装方式：内嵌安装
4、满足设计要求，详见图纸</t>
  </si>
  <si>
    <t>904-030404034028</t>
  </si>
  <si>
    <t>照明开关</t>
  </si>
  <si>
    <t>个</t>
  </si>
  <si>
    <t>1、名称：双联开关
2、规格型号：250V,10A
3、安装方式：壁装
4、满足设计要求，详见图纸</t>
  </si>
  <si>
    <t>904-030404034029</t>
  </si>
  <si>
    <t>1、名称：三联开关
2、规格型号：250V,10A
3、安装方式：壁装
4、满足设计要求，详见图纸</t>
  </si>
  <si>
    <t>904-030404035037</t>
  </si>
  <si>
    <t>插座</t>
  </si>
  <si>
    <t>1、名称：单相5孔插座
2、规格型号：220V  10A
3、安装方式：壁装
4、满足设计要求，详见图纸</t>
  </si>
  <si>
    <t>904-030904005008</t>
  </si>
  <si>
    <t>声光报警器</t>
  </si>
  <si>
    <t>1、名称：残卫呼叫报警装置
2、安装方式：壁装
3、满足设计要求，详见图纸</t>
  </si>
  <si>
    <t>904-030904003016</t>
  </si>
  <si>
    <t>按钮</t>
  </si>
  <si>
    <t>1、名称：模块及按钮
2、安装方式：壁装
3、满足设计要求，详见图纸</t>
  </si>
  <si>
    <t>904-030411006025</t>
  </si>
  <si>
    <t>接线盒</t>
  </si>
  <si>
    <t>1、名称：开关(插座)盒
2、安装方式：暗装
3、满足设计要求，详见图纸</t>
  </si>
  <si>
    <t>904-030411006026</t>
  </si>
  <si>
    <t>1、名称：接线盒
2、安装方式：暗装
3、满足设计要求，详见图纸</t>
  </si>
  <si>
    <t>904-030414002017</t>
  </si>
  <si>
    <t>送配电装置系统</t>
  </si>
  <si>
    <t>系统</t>
  </si>
  <si>
    <t>1.名称:送配电装置系统
2.电压等级(kV):1KV</t>
  </si>
  <si>
    <t>904-030409002029</t>
  </si>
  <si>
    <t>接地母线</t>
  </si>
  <si>
    <t>1.利用基础地梁底纵横主筋做水平接地体
2.满足设计要求，详见图纸</t>
  </si>
  <si>
    <t>904-030409003010</t>
  </si>
  <si>
    <t>避雷引下线</t>
  </si>
  <si>
    <t>1、名称：避雷引下线
2、利用各柱柱内外侧两根主钢筋或钢柱作防雷装置引下线,并要求由下至上通长焊接，含焊接点
3、满足设计要求，详见图纸</t>
  </si>
  <si>
    <t>904-030409008033</t>
  </si>
  <si>
    <t>等电位端子箱、测试板</t>
  </si>
  <si>
    <t>1.MEB总等电位端子箱
2.满足设计要求，详见图纸</t>
  </si>
  <si>
    <t>904-030414011011</t>
  </si>
  <si>
    <t>接地装置</t>
  </si>
  <si>
    <t>1.接地系统测试
2.接地网调试
3.满足设计要求，详见图纸</t>
  </si>
  <si>
    <t>904-031001007047</t>
  </si>
  <si>
    <t>复合管</t>
  </si>
  <si>
    <t>1、名称：给水管
2、材质、规格：PPR管（S4）DN50
3、连接方式：热熔连接
4、含管件及管卡安装
5、管道水压试验及消毒冲洗
6、满足设计要求，详见图纸</t>
  </si>
  <si>
    <t>904-031001007053</t>
  </si>
  <si>
    <t>1、名称：给水管
2、材质、规格：PPR管（S4）DN63
3、连接方式：热熔连接
4、含管件及管卡安装
5、管道水压试验及消毒冲洗
6、满足设计要求，详见图纸</t>
  </si>
  <si>
    <t>904-031001007048</t>
  </si>
  <si>
    <t>1、名称：给水管
2、材质、规格：PPR管（S4）DN40
3、连接方式：热熔连接
4、含管件及管卡安装
5、管道水压试验及消毒冲洗
6、满足设计要求，详见图纸</t>
  </si>
  <si>
    <t>904-031001007049</t>
  </si>
  <si>
    <t>1、名称：给水管
2、材质、规格：PPR管（S4）DN25
3、连接方式：热熔连接
4、含管件及管卡安装
5、管道水压试验及消毒冲洗
6、满足设计要求，详见图纸</t>
  </si>
  <si>
    <t>904-031001007050</t>
  </si>
  <si>
    <t>1、名称：给水管
2、材质、规格：PPR管（S4）DN20
3、连接方式：热熔连接
4、含管件及管卡安装
5、管道水压试验及消毒冲洗
6、满足设计要求，详见图纸</t>
  </si>
  <si>
    <t>904-031001006057</t>
  </si>
  <si>
    <t>塑料管</t>
  </si>
  <si>
    <t>1、名称：给水管
2、材质、规格：PPR管（S4）DN32
3、连接方式：热熔连接
4、含管件安装
5、管道水压试验及消毒冲洗
6、满足设计要求，详见图纸</t>
  </si>
  <si>
    <t>904-031003001032</t>
  </si>
  <si>
    <t>螺纹阀门</t>
  </si>
  <si>
    <t>1、名称：闸阀（全铜质）
2、规格：DN50
3、连接方式：螺纹连接
4、满足设计要求，详见图纸</t>
  </si>
  <si>
    <t>904-040504001005</t>
  </si>
  <si>
    <t>砌筑井</t>
  </si>
  <si>
    <t>座</t>
  </si>
  <si>
    <t>1.名称:水表井含水表
2.详国标图集05S502-136
3.满足设计要求，具体型号、规格、参数详见设计图</t>
  </si>
  <si>
    <t>904-031002003058</t>
  </si>
  <si>
    <t>套管</t>
  </si>
  <si>
    <t>1、名称：刚性防水套管
2、规格：DN50套管（介质管道管径）
3、含预留洞、封堵
4、满足设计要求，详见图纸</t>
  </si>
  <si>
    <t>904-031001006054</t>
  </si>
  <si>
    <t>1、名称：污废水管
2、材质、规格：UPVC管DN100
3、连接方式：承插式粘胶剂粘接
4、含管件、管卡、通气帽安装
5、管道灌水试验
6、满足设计要求，详见图纸</t>
  </si>
  <si>
    <t>904-031001006055</t>
  </si>
  <si>
    <t>1、名称：污废水管
2、材质、规格：UPVC管DN75
3、连接方式：承插式粘胶剂粘接
4、含管件、管卡、通气帽安装
5、管道灌水试验
6、满足设计要求，详见图纸</t>
  </si>
  <si>
    <t>904-031001006056</t>
  </si>
  <si>
    <t>1、名称：污废水管
2、材质、规格：UPVC管DN50
3、连接方式：承插式粘胶剂粘接
4、含管件、管卡、通气帽安装
5、管道灌水试验
6、满足设计要求，详见图纸</t>
  </si>
  <si>
    <t>904-031004006011</t>
  </si>
  <si>
    <t>大便器</t>
  </si>
  <si>
    <t>组</t>
  </si>
  <si>
    <t>1.材质:蹲便器
2.备注:含各种五金配件</t>
  </si>
  <si>
    <t>904-031004006012</t>
  </si>
  <si>
    <t>1.名称:坐大便器
2.含角阀、金属软管、存水弯等配件的安装
3.含预留孔洞
4.满足设计要求，具体型号、规格、参数详见设计图</t>
  </si>
  <si>
    <t>904-031004007005</t>
  </si>
  <si>
    <t>小便器</t>
  </si>
  <si>
    <t>1、名称：成品小便器
2、含冲水连接管等全套配件
3、满足设计要求，详见图纸</t>
  </si>
  <si>
    <t>904-031004008007</t>
  </si>
  <si>
    <t>其他成品卫生器具</t>
  </si>
  <si>
    <t>1、名称：成品拖布池
2、含水龙头、存水弯、螺纹管件等全套配件
3、满足设计要求，详见图纸</t>
  </si>
  <si>
    <t>904-031004003013</t>
  </si>
  <si>
    <t>洗脸盆</t>
  </si>
  <si>
    <t>1、名称：成品洗脸盆
2、含龙头、洗脸盆托架、金属软管等全套配件
3、满足设计要求，详见图纸</t>
  </si>
  <si>
    <t>904-031004014033</t>
  </si>
  <si>
    <t>给、排水附(配)件</t>
  </si>
  <si>
    <t>1.名称：地漏
2.规格：DN50
3.含配套存水弯的安装
4.含预留孔洞
5.满足设计要求，具体型号、规格、参数详见设计图</t>
  </si>
  <si>
    <t>904-031004014034</t>
  </si>
  <si>
    <t>1、名称：扫除口
2、规格：详图纸
3、满足设计要求，详见图纸</t>
  </si>
  <si>
    <t>904-031002003059</t>
  </si>
  <si>
    <t>1、名称：刚性防水套管
2、规格：DN100套管（介质管道管径）
3、含预留洞、封堵
4、满足设计要求，详见图纸</t>
  </si>
  <si>
    <t>904-04</t>
  </si>
  <si>
    <t>室外工程</t>
  </si>
  <si>
    <t>904-04-01</t>
  </si>
  <si>
    <t>路面工程</t>
  </si>
  <si>
    <t>904-040202001001</t>
  </si>
  <si>
    <t>路床(槽）整形</t>
  </si>
  <si>
    <t>1.人机配合场地整平
2.泥结碎石缓坡，土碎石比7:3，范围详见图纸
3.运距投标人自行考虑
4.含挖掘机、推土机进出场</t>
  </si>
  <si>
    <t>按《市政工程工程量计算规范》（GB50857-2013）</t>
  </si>
  <si>
    <t>904-040203006001</t>
  </si>
  <si>
    <t>沥青混凝土</t>
  </si>
  <si>
    <t>1.表面层：4cm厚AC-13沥青混合料
2.粘层：0.4kg/m2改性乳化沥青
3.中面层：6cm厚AC-20沥青混凝土
4.下封层：粒径5~10mm的碎石集料,其撒铺面积须达到单层面积的60%~65%，1.2kg/m2SBS改性沥青
5.透层：0.8kg/m2高渗透乳化沥青
6.中基层：20cm厚水泥稳定碎石
7.底基层：30cm厚级配碎石
8.上路床：压实度≥96%
9.含沥青摊铺机、压路机进出场</t>
  </si>
  <si>
    <t>904-04-02</t>
  </si>
  <si>
    <t>水电工程</t>
  </si>
  <si>
    <t>904-040504009001</t>
  </si>
  <si>
    <t>蓄水桶</t>
  </si>
  <si>
    <t>1.蓄水桶6t,加压设备由厂家配套提供
2.含土方，垫层，基础及相关配套设施</t>
  </si>
  <si>
    <t>904-040504009002</t>
  </si>
  <si>
    <t>一体化污水处理设备</t>
  </si>
  <si>
    <t>1.一体化污水处理设备 
2.日处理污水量5M3/d
3.处理后达到一级A标准排放
4.含土方，垫层，基础及相关配套设施</t>
  </si>
  <si>
    <t>904-040805002001</t>
  </si>
  <si>
    <t>中杆照明灯</t>
  </si>
  <si>
    <t>1.名称:LED中杆灯 8*150W
2.灯杆高度:15米
3.含混凝土基础、钢筋，接地等，满足设计要求，详见图纸</t>
  </si>
  <si>
    <t>904-040205020001</t>
  </si>
  <si>
    <t>监控摄像设备</t>
  </si>
  <si>
    <t>5G无线摄像头，自带电源及电源箱，含立杆5.5米、基础、接地、土方等安装到位价</t>
  </si>
  <si>
    <t>904-040501004001</t>
  </si>
  <si>
    <t>HDPE双壁波纹排水管DN300，承插连接，排水管环刚度为8KN/m2</t>
  </si>
  <si>
    <t>904-040504002001</t>
  </si>
  <si>
    <t>混凝土井</t>
  </si>
  <si>
    <t>1.直径1000mm圆形钢筋混凝土污水检查井(D=200~600mm),混凝土污水检查井参02S515-22
2.井筒安全网，含钢筋
3.井字架
4.含重型井盖
5.土方自行考虑
6.含模板及垫层</t>
  </si>
  <si>
    <t>904-040205001001</t>
  </si>
  <si>
    <t>人（手)孔井</t>
  </si>
  <si>
    <t>1.砖砌600*600*800mm强电手孔井</t>
  </si>
  <si>
    <t>904-040205001002</t>
  </si>
  <si>
    <t>1.砖砌600*600*800mm弱电手孔井</t>
  </si>
  <si>
    <t>904-040803001001</t>
  </si>
  <si>
    <t>电缆</t>
  </si>
  <si>
    <t>1.规格:ZRYJV-5*6
2.敷设方式、部位:FC
3.电压等级(kV):1KV
4.干包式电力电缆终端头制安</t>
  </si>
  <si>
    <t>904-040803001002</t>
  </si>
  <si>
    <t>1.规格:ZRYJY-4*35
2.敷设方式、部位:FC
3.电压等级(kV):1KV
4.干包式电力电缆终端头制安</t>
  </si>
  <si>
    <t>904-040803001004</t>
  </si>
  <si>
    <t>1.规格:ZRYJV-5*4
2.敷设方式、部位:FC
3.电压等级(kV):1KV
4.干包式电力电缆终端头制安</t>
  </si>
  <si>
    <t>904-040803002001</t>
  </si>
  <si>
    <t>电缆保护管</t>
  </si>
  <si>
    <t>1.材质:镀锌SC
2.规格:50
3.敷设方式:FC</t>
  </si>
  <si>
    <t>904-040803001005</t>
  </si>
  <si>
    <t>1.规格:ZRYJV-3*2.5
2.敷设方式、部位:FC
3.电压等级(kV):1KV
4.干包式电力电缆终端头制安</t>
  </si>
  <si>
    <t>904-040804001001</t>
  </si>
  <si>
    <t>1.名称：配管
2.规格：PVC25
3.敷设方式：暗敷
4.满足设计要求，详见图纸</t>
  </si>
  <si>
    <t>904-040804001002</t>
  </si>
  <si>
    <t>1.材质:MPP65
2.配置形式:详图纸</t>
  </si>
  <si>
    <t>904-040804001003</t>
  </si>
  <si>
    <t>1.材质:MPP50
2.配置形式:详图纸</t>
  </si>
  <si>
    <t>904-040504008001</t>
  </si>
  <si>
    <t>隔油池</t>
  </si>
  <si>
    <t>1.钢筋混凝土隔油池型号：GG-4SF
2.模板：模板及支撑方式自行考虑
3.含土方，垫层，基础、钢筋及相关配套设施</t>
  </si>
  <si>
    <t>904-040101002001</t>
  </si>
  <si>
    <t>挖沟槽土方</t>
  </si>
  <si>
    <t>1.土壤类别:三类
2.挖土深度:2米内，人机配合挖沟槽</t>
  </si>
  <si>
    <t>904-040305001001</t>
  </si>
  <si>
    <t>垫层</t>
  </si>
  <si>
    <t>管道砂垫层，管道基础施工参照图集10S507/40</t>
  </si>
  <si>
    <t>904-040103001001</t>
  </si>
  <si>
    <t>回填方</t>
  </si>
  <si>
    <t>回填土，填方来源、运距由投标人根据现场情况自行确定</t>
  </si>
  <si>
    <t>904-040103002001</t>
  </si>
  <si>
    <t>余方弃置</t>
  </si>
  <si>
    <t>弃土运距投标人根据现场情况自行确定</t>
  </si>
  <si>
    <t>904-04B001</t>
  </si>
  <si>
    <t>外接电</t>
  </si>
  <si>
    <t>项</t>
  </si>
  <si>
    <t>外接电（供电部门报价暂估价）</t>
  </si>
  <si>
    <t>904-04-03</t>
  </si>
  <si>
    <t>交安工程</t>
  </si>
  <si>
    <t>904-040205012001</t>
  </si>
  <si>
    <t>波形钢板护栏</t>
  </si>
  <si>
    <t>Gr-A-4E</t>
  </si>
  <si>
    <t>904-040205012002</t>
  </si>
  <si>
    <t>Gr-SB-2E</t>
  </si>
  <si>
    <t>904-040205012003</t>
  </si>
  <si>
    <t>Gr-A-4E(拆除安装利旧)</t>
  </si>
  <si>
    <t>904-040205012004</t>
  </si>
  <si>
    <t>处</t>
  </si>
  <si>
    <t>匝道三角端部护栏</t>
  </si>
  <si>
    <t>904-040205012005</t>
  </si>
  <si>
    <t>路侧二、三波护栏过渡段</t>
  </si>
  <si>
    <t>904-040205006001</t>
  </si>
  <si>
    <t>热熔标线</t>
  </si>
  <si>
    <t>白色热熔雨夜反光标线</t>
  </si>
  <si>
    <t>904-040205006002</t>
  </si>
  <si>
    <t>附着式限速标志</t>
  </si>
  <si>
    <t>附着式限速标志1200mm</t>
  </si>
  <si>
    <t>904-040205007001</t>
  </si>
  <si>
    <t>路面反光路钮(单面）</t>
  </si>
  <si>
    <t>清单 第 904 章合计         人民币</t>
  </si>
  <si>
    <t>（元）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</si>
</sst>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s>
  <fonts count="45">
    <font>
      <sz val="11"/>
      <color theme="1"/>
      <name val="宋体"/>
      <charset val="134"/>
      <scheme val="minor"/>
    </font>
    <font>
      <sz val="12"/>
      <color indexed="8"/>
      <name val="宋体"/>
      <charset val="134"/>
    </font>
    <font>
      <sz val="12"/>
      <name val="宋体"/>
      <charset val="134"/>
    </font>
    <font>
      <b/>
      <sz val="16"/>
      <name val="宋体"/>
      <charset val="134"/>
    </font>
    <font>
      <sz val="10"/>
      <name val="宋体"/>
      <charset val="134"/>
    </font>
    <font>
      <sz val="9"/>
      <name val="宋体"/>
      <charset val="134"/>
    </font>
    <font>
      <sz val="11"/>
      <color indexed="8"/>
      <name val="宋体"/>
      <charset val="134"/>
    </font>
    <font>
      <b/>
      <sz val="16"/>
      <color theme="1"/>
      <name val="宋体"/>
      <charset val="134"/>
    </font>
    <font>
      <sz val="12"/>
      <color theme="1"/>
      <name val="宋体"/>
      <charset val="134"/>
    </font>
    <font>
      <b/>
      <sz val="12"/>
      <color theme="1"/>
      <name val="宋体"/>
      <charset val="134"/>
    </font>
    <font>
      <sz val="11"/>
      <color theme="1"/>
      <name val="宋体"/>
      <charset val="134"/>
    </font>
    <font>
      <sz val="10"/>
      <color rgb="FF000000"/>
      <name val="宋体"/>
      <charset val="134"/>
    </font>
    <font>
      <sz val="10"/>
      <color theme="1"/>
      <name val="宋体"/>
      <charset val="134"/>
    </font>
    <font>
      <sz val="9"/>
      <color rgb="FF000000"/>
      <name val="宋体"/>
      <charset val="134"/>
    </font>
    <font>
      <sz val="10"/>
      <name val="Times New Roman"/>
      <charset val="134"/>
    </font>
    <font>
      <sz val="11"/>
      <color rgb="FF000000"/>
      <name val="宋体"/>
      <charset val="134"/>
    </font>
    <font>
      <sz val="11"/>
      <color indexed="8"/>
      <name val="宋体"/>
      <charset val="134"/>
      <scheme val="minor"/>
    </font>
    <font>
      <b/>
      <sz val="18"/>
      <name val="宋体"/>
      <charset val="134"/>
    </font>
    <font>
      <sz val="11"/>
      <name val="宋体"/>
      <charset val="134"/>
    </font>
    <font>
      <sz val="11"/>
      <name val="Times New Roman"/>
      <charset val="134"/>
    </font>
    <font>
      <b/>
      <sz val="11"/>
      <name val="宋体"/>
      <charset val="134"/>
    </font>
    <font>
      <b/>
      <sz val="10.3"/>
      <color rgb="FF000000"/>
      <name val="SimSun"/>
      <charset val="134"/>
    </font>
    <font>
      <b/>
      <sz val="10.5"/>
      <color rgb="FF000000"/>
      <name val="宋体"/>
      <charset val="134"/>
    </font>
    <font>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2"/>
      <color rgb="FF000000"/>
      <name val="宋体"/>
      <charset val="134"/>
    </font>
  </fonts>
  <fills count="36">
    <fill>
      <patternFill patternType="none"/>
    </fill>
    <fill>
      <patternFill patternType="gray125"/>
    </fill>
    <fill>
      <patternFill patternType="solid">
        <fgColor theme="0"/>
        <bgColor indexed="64"/>
      </patternFill>
    </fill>
    <fill>
      <patternFill patternType="solid">
        <fgColor theme="0"/>
        <bgColor indexed="1"/>
      </patternFill>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FFFF00"/>
      </left>
      <right style="thin">
        <color rgb="FFFFFF00"/>
      </right>
      <top style="thin">
        <color rgb="FFFFFF00"/>
      </top>
      <bottom style="thin">
        <color rgb="FFFFFF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5"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6" borderId="11" applyNumberFormat="0" applyAlignment="0" applyProtection="0">
      <alignment vertical="center"/>
    </xf>
    <xf numFmtId="0" fontId="33" fillId="7" borderId="12" applyNumberFormat="0" applyAlignment="0" applyProtection="0">
      <alignment vertical="center"/>
    </xf>
    <xf numFmtId="0" fontId="34" fillId="7" borderId="11" applyNumberFormat="0" applyAlignment="0" applyProtection="0">
      <alignment vertical="center"/>
    </xf>
    <xf numFmtId="0" fontId="35" fillId="8"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2" fillId="0" borderId="0"/>
    <xf numFmtId="0" fontId="43" fillId="0" borderId="0"/>
    <xf numFmtId="0" fontId="2" fillId="0" borderId="0"/>
    <xf numFmtId="0" fontId="2" fillId="0" borderId="0">
      <alignment vertical="center"/>
    </xf>
  </cellStyleXfs>
  <cellXfs count="102">
    <xf numFmtId="0" fontId="0" fillId="0" borderId="0" xfId="0">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2" fillId="2" borderId="0" xfId="0" applyFont="1" applyFill="1" applyAlignment="1">
      <alignment horizontal="center" vertical="center"/>
    </xf>
    <xf numFmtId="49" fontId="3" fillId="2" borderId="0"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xf>
    <xf numFmtId="0" fontId="3" fillId="2" borderId="0" xfId="0" applyNumberFormat="1" applyFont="1" applyFill="1" applyBorder="1" applyAlignment="1">
      <alignment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vertical="center"/>
    </xf>
    <xf numFmtId="0" fontId="4" fillId="2" borderId="1" xfId="0" applyNumberFormat="1" applyFont="1" applyFill="1" applyBorder="1" applyAlignment="1">
      <alignment vertical="center" wrapText="1"/>
    </xf>
    <xf numFmtId="0"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4" fillId="2" borderId="2" xfId="0" applyNumberFormat="1" applyFont="1" applyFill="1" applyBorder="1" applyAlignment="1">
      <alignment vertical="center" wrapText="1"/>
    </xf>
    <xf numFmtId="49" fontId="4"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2" xfId="0" applyNumberFormat="1" applyFont="1" applyFill="1" applyBorder="1" applyAlignment="1">
      <alignment horizontal="left" vertical="center" wrapText="1"/>
    </xf>
    <xf numFmtId="0" fontId="4" fillId="2" borderId="2" xfId="50" applyFont="1" applyFill="1" applyBorder="1" applyAlignment="1">
      <alignment horizontal="center" vertical="center"/>
    </xf>
    <xf numFmtId="0" fontId="4" fillId="3" borderId="3" xfId="50" applyFont="1" applyFill="1" applyBorder="1" applyAlignment="1">
      <alignment horizontal="left" vertical="center" wrapText="1"/>
    </xf>
    <xf numFmtId="0" fontId="5" fillId="2" borderId="2" xfId="0" applyFont="1" applyFill="1" applyBorder="1" applyAlignment="1">
      <alignment horizontal="center" vertical="center" wrapText="1"/>
    </xf>
    <xf numFmtId="176" fontId="4" fillId="3" borderId="3" xfId="50" applyNumberFormat="1" applyFont="1" applyFill="1" applyBorder="1" applyAlignment="1">
      <alignment horizontal="center" vertical="center" wrapText="1"/>
    </xf>
    <xf numFmtId="176" fontId="4" fillId="2" borderId="2" xfId="0" applyNumberFormat="1" applyFont="1" applyFill="1" applyBorder="1" applyAlignment="1" applyProtection="1">
      <alignment horizontal="center" vertical="center" wrapText="1"/>
      <protection locked="0"/>
    </xf>
    <xf numFmtId="0" fontId="4" fillId="2" borderId="2" xfId="50" applyFont="1" applyFill="1" applyBorder="1" applyAlignment="1">
      <alignment horizontal="center" vertical="center" wrapText="1"/>
    </xf>
    <xf numFmtId="0" fontId="4" fillId="3" borderId="3" xfId="50" applyFont="1" applyFill="1" applyBorder="1" applyAlignment="1">
      <alignment horizontal="center" vertical="center" wrapText="1"/>
    </xf>
    <xf numFmtId="0" fontId="4" fillId="2" borderId="3" xfId="50" applyFont="1" applyFill="1" applyBorder="1" applyAlignment="1">
      <alignment horizontal="center" vertical="center" wrapText="1"/>
    </xf>
    <xf numFmtId="176" fontId="4" fillId="2" borderId="2" xfId="50" applyNumberFormat="1" applyFont="1" applyFill="1" applyBorder="1" applyAlignment="1">
      <alignment horizontal="center" vertical="center" wrapText="1"/>
    </xf>
    <xf numFmtId="176" fontId="4" fillId="2" borderId="2" xfId="0" applyNumberFormat="1" applyFont="1" applyFill="1" applyBorder="1" applyAlignment="1" applyProtection="1">
      <alignment horizontal="center" vertical="center" wrapText="1"/>
    </xf>
    <xf numFmtId="0" fontId="4" fillId="4" borderId="3" xfId="5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3" xfId="50" applyFont="1" applyFill="1" applyBorder="1" applyAlignment="1">
      <alignment horizontal="left" vertical="center" wrapText="1"/>
    </xf>
    <xf numFmtId="0" fontId="4" fillId="0" borderId="3" xfId="5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4" fillId="0" borderId="3" xfId="50"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4" fillId="2" borderId="2" xfId="0" applyNumberFormat="1" applyFont="1" applyFill="1" applyBorder="1" applyAlignment="1">
      <alignment vertical="center"/>
    </xf>
    <xf numFmtId="177" fontId="4" fillId="2" borderId="2" xfId="0" applyNumberFormat="1" applyFont="1" applyFill="1" applyBorder="1" applyAlignment="1">
      <alignment horizontal="center" vertical="center"/>
    </xf>
    <xf numFmtId="176" fontId="1" fillId="2" borderId="0" xfId="0" applyNumberFormat="1" applyFont="1" applyFill="1" applyAlignment="1">
      <alignment horizontal="center" vertical="center"/>
    </xf>
    <xf numFmtId="176" fontId="4" fillId="2" borderId="2" xfId="0" applyNumberFormat="1"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left" vertical="center"/>
    </xf>
    <xf numFmtId="0" fontId="4" fillId="0" borderId="0" xfId="0" applyNumberFormat="1" applyFont="1" applyFill="1" applyAlignment="1">
      <alignment vertical="center"/>
    </xf>
    <xf numFmtId="0" fontId="3" fillId="0" borderId="0" xfId="0" applyNumberFormat="1" applyFont="1" applyFill="1" applyAlignment="1">
      <alignment horizontal="center" vertical="center" wrapText="1"/>
    </xf>
    <xf numFmtId="0" fontId="7" fillId="0" borderId="0" xfId="0" applyNumberFormat="1" applyFont="1" applyFill="1" applyAlignment="1">
      <alignment horizontal="center" vertical="center"/>
    </xf>
    <xf numFmtId="0" fontId="7" fillId="0" borderId="0" xfId="0" applyNumberFormat="1" applyFont="1" applyFill="1" applyAlignment="1">
      <alignment horizontal="left" vertical="center"/>
    </xf>
    <xf numFmtId="0" fontId="8" fillId="0" borderId="0" xfId="0" applyNumberFormat="1" applyFont="1" applyFill="1" applyAlignment="1">
      <alignment horizontal="center" vertical="center"/>
    </xf>
    <xf numFmtId="0" fontId="9" fillId="0" borderId="0" xfId="0" applyNumberFormat="1" applyFont="1" applyFill="1" applyAlignment="1">
      <alignment horizontal="center" vertical="center"/>
    </xf>
    <xf numFmtId="0" fontId="9" fillId="0" borderId="0" xfId="0" applyNumberFormat="1" applyFont="1" applyFill="1" applyAlignment="1">
      <alignment horizontal="left" vertical="center"/>
    </xf>
    <xf numFmtId="0" fontId="10" fillId="0" borderId="0" xfId="0" applyNumberFormat="1" applyFont="1" applyFill="1" applyAlignment="1">
      <alignment horizontal="center" vertical="center"/>
    </xf>
    <xf numFmtId="0" fontId="11" fillId="0" borderId="2"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1" fillId="0" borderId="5" xfId="0" applyNumberFormat="1" applyFont="1" applyFill="1" applyBorder="1" applyAlignment="1">
      <alignment horizontal="center" vertical="center"/>
    </xf>
    <xf numFmtId="0" fontId="11" fillId="0" borderId="5" xfId="0" applyNumberFormat="1" applyFont="1" applyFill="1" applyBorder="1" applyAlignment="1">
      <alignment horizontal="center" vertical="center" wrapText="1"/>
    </xf>
    <xf numFmtId="178" fontId="11" fillId="0" borderId="5" xfId="0" applyNumberFormat="1" applyFont="1" applyFill="1" applyBorder="1" applyAlignment="1">
      <alignment horizontal="center" vertical="center"/>
    </xf>
    <xf numFmtId="0" fontId="10" fillId="0" borderId="6" xfId="0" applyNumberFormat="1" applyFont="1" applyFill="1" applyBorder="1" applyAlignment="1">
      <alignment vertical="center"/>
    </xf>
    <xf numFmtId="0"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left" vertical="center" wrapText="1"/>
    </xf>
    <xf numFmtId="178" fontId="12" fillId="0" borderId="5" xfId="0" applyNumberFormat="1" applyFont="1" applyFill="1" applyBorder="1" applyAlignment="1">
      <alignment horizontal="center" vertical="center"/>
    </xf>
    <xf numFmtId="0" fontId="13" fillId="0" borderId="2" xfId="0" applyFont="1" applyBorder="1" applyAlignment="1">
      <alignment horizontal="left" vertical="center" wrapText="1"/>
    </xf>
    <xf numFmtId="178" fontId="4" fillId="0" borderId="5" xfId="0" applyNumberFormat="1" applyFont="1" applyFill="1" applyBorder="1" applyAlignment="1">
      <alignment horizontal="center" vertical="center"/>
    </xf>
    <xf numFmtId="0" fontId="14" fillId="0" borderId="5" xfId="0" applyNumberFormat="1" applyFont="1" applyFill="1" applyBorder="1" applyAlignment="1">
      <alignment horizontal="center" vertical="center"/>
    </xf>
    <xf numFmtId="178" fontId="14" fillId="0" borderId="5" xfId="0" applyNumberFormat="1" applyFont="1" applyFill="1" applyBorder="1" applyAlignment="1">
      <alignment horizontal="center" vertical="center"/>
    </xf>
    <xf numFmtId="0" fontId="15" fillId="0" borderId="0" xfId="0" applyNumberFormat="1" applyFont="1" applyFill="1" applyAlignment="1"/>
    <xf numFmtId="0"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left" vertical="center"/>
    </xf>
    <xf numFmtId="0" fontId="10" fillId="0" borderId="0" xfId="0" applyNumberFormat="1" applyFont="1" applyFill="1" applyAlignment="1">
      <alignment horizontal="left" vertical="center"/>
    </xf>
    <xf numFmtId="0" fontId="4" fillId="0" borderId="0" xfId="0" applyNumberFormat="1" applyFont="1" applyFill="1" applyAlignment="1">
      <alignment horizontal="left" vertical="center"/>
    </xf>
    <xf numFmtId="0" fontId="12" fillId="0" borderId="0" xfId="0" applyNumberFormat="1" applyFont="1" applyFill="1" applyAlignment="1">
      <alignment vertical="center"/>
    </xf>
    <xf numFmtId="178" fontId="11" fillId="0" borderId="4" xfId="0" applyNumberFormat="1" applyFont="1" applyFill="1" applyBorder="1" applyAlignment="1">
      <alignment horizontal="center" vertical="center"/>
    </xf>
    <xf numFmtId="178" fontId="12" fillId="0" borderId="4"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0" fontId="16" fillId="0" borderId="0" xfId="0" applyFont="1" applyFill="1" applyAlignment="1">
      <alignment vertical="center"/>
    </xf>
    <xf numFmtId="0" fontId="17" fillId="0" borderId="0" xfId="0" applyNumberFormat="1" applyFont="1" applyFill="1" applyAlignment="1" applyProtection="1">
      <alignment horizontal="center" vertical="center" wrapText="1"/>
    </xf>
    <xf numFmtId="0" fontId="17" fillId="0" borderId="0" xfId="0" applyNumberFormat="1"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6" fillId="0" borderId="0" xfId="0" applyNumberFormat="1" applyFont="1" applyFill="1" applyAlignment="1"/>
    <xf numFmtId="0" fontId="18" fillId="0" borderId="5" xfId="0" applyNumberFormat="1" applyFont="1" applyFill="1" applyBorder="1" applyAlignment="1" applyProtection="1">
      <alignment horizontal="center" vertical="center" wrapText="1"/>
    </xf>
    <xf numFmtId="177" fontId="18"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wrapText="1"/>
    </xf>
    <xf numFmtId="0" fontId="16" fillId="0" borderId="0" xfId="0" applyNumberFormat="1" applyFont="1" applyFill="1" applyAlignment="1"/>
    <xf numFmtId="0" fontId="20" fillId="0" borderId="5" xfId="0" applyNumberFormat="1" applyFont="1" applyFill="1" applyBorder="1" applyAlignment="1" applyProtection="1">
      <alignment horizontal="center" vertical="center" wrapText="1"/>
    </xf>
    <xf numFmtId="177" fontId="20" fillId="0" borderId="5" xfId="0" applyNumberFormat="1" applyFont="1" applyFill="1" applyBorder="1" applyAlignment="1" applyProtection="1">
      <alignment horizontal="center" vertical="center" wrapText="1"/>
    </xf>
    <xf numFmtId="177" fontId="10" fillId="0" borderId="0" xfId="0" applyNumberFormat="1" applyFont="1" applyFill="1" applyAlignment="1">
      <alignment vertical="center"/>
    </xf>
    <xf numFmtId="0" fontId="21" fillId="0" borderId="0" xfId="0" applyFont="1" applyAlignment="1">
      <alignment horizontal="center" vertical="center"/>
    </xf>
    <xf numFmtId="176" fontId="6" fillId="0" borderId="0" xfId="0" applyNumberFormat="1" applyFont="1" applyFill="1" applyAlignment="1">
      <alignment horizontal="center" vertical="center"/>
    </xf>
    <xf numFmtId="10" fontId="6" fillId="0" borderId="0" xfId="0" applyNumberFormat="1" applyFont="1" applyFill="1" applyAlignment="1">
      <alignment horizontal="center" vertical="center"/>
    </xf>
    <xf numFmtId="0" fontId="2" fillId="0" borderId="0" xfId="0" applyNumberFormat="1" applyFont="1" applyFill="1" applyAlignment="1">
      <alignment vertical="center"/>
    </xf>
    <xf numFmtId="0"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xf numFmtId="0" fontId="2" fillId="0" borderId="0" xfId="0" applyNumberFormat="1" applyFont="1" applyFill="1" applyBorder="1" applyAlignment="1">
      <alignment vertical="center"/>
    </xf>
    <xf numFmtId="0" fontId="22"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wrapText="1"/>
    </xf>
    <xf numFmtId="0" fontId="23" fillId="0" borderId="0" xfId="0" applyFont="1" applyFill="1" applyBorder="1" applyAlignment="1">
      <alignment horizontal="center" vertical="top" wrapText="1"/>
    </xf>
    <xf numFmtId="0" fontId="4" fillId="0" borderId="0" xfId="0" applyFont="1" applyFill="1" applyBorder="1" applyAlignment="1">
      <alignment vertical="top" wrapText="1"/>
    </xf>
    <xf numFmtId="0" fontId="12" fillId="0" borderId="0" xfId="0" applyFont="1" applyFill="1" applyBorder="1" applyAlignment="1">
      <alignment vertical="top" wrapText="1"/>
    </xf>
    <xf numFmtId="0" fontId="2" fillId="0" borderId="0" xfId="0" applyFont="1" applyFill="1" applyBorder="1" applyAlignment="1">
      <alignment vertical="top"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2" xfId="51"/>
    <cellStyle name="常规_1武宁匝道收费站、武宁监控通信所—办公楼(土建)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3"/>
  <sheetViews>
    <sheetView topLeftCell="A5" workbookViewId="0">
      <selection activeCell="A12" sqref="A12"/>
    </sheetView>
  </sheetViews>
  <sheetFormatPr defaultColWidth="8.43333333333333" defaultRowHeight="60" customHeight="1"/>
  <cols>
    <col min="1" max="1" width="87.075" style="96" customWidth="1"/>
    <col min="2" max="16384" width="8.43333333333333" style="96"/>
  </cols>
  <sheetData>
    <row r="1" s="96" customFormat="1" ht="31" customHeight="1" spans="1:1">
      <c r="A1" s="98" t="s">
        <v>0</v>
      </c>
    </row>
    <row r="2" s="96" customFormat="1" ht="19.5" customHeight="1" spans="1:1">
      <c r="A2" s="99" t="s">
        <v>1</v>
      </c>
    </row>
    <row r="3" s="97" customFormat="1" ht="45.75" customHeight="1" spans="1:1">
      <c r="A3" s="100" t="s">
        <v>2</v>
      </c>
    </row>
    <row r="4" s="96" customFormat="1" ht="30" customHeight="1" spans="1:1">
      <c r="A4" s="100" t="s">
        <v>3</v>
      </c>
    </row>
    <row r="5" s="96" customFormat="1" ht="65" customHeight="1" spans="1:1">
      <c r="A5" s="100" t="s">
        <v>4</v>
      </c>
    </row>
    <row r="6" s="96" customFormat="1" ht="30" customHeight="1" spans="1:1">
      <c r="A6" s="100" t="s">
        <v>5</v>
      </c>
    </row>
    <row r="7" s="96" customFormat="1" ht="31.5" customHeight="1" spans="1:1">
      <c r="A7" s="100" t="s">
        <v>6</v>
      </c>
    </row>
    <row r="8" s="96" customFormat="1" ht="30" customHeight="1" spans="1:1">
      <c r="A8" s="100" t="s">
        <v>7</v>
      </c>
    </row>
    <row r="9" s="96" customFormat="1" ht="30" customHeight="1" spans="1:1">
      <c r="A9" s="99" t="s">
        <v>8</v>
      </c>
    </row>
    <row r="10" s="96" customFormat="1" ht="17.25" customHeight="1" spans="1:1">
      <c r="A10" s="99" t="s">
        <v>9</v>
      </c>
    </row>
    <row r="11" s="96" customFormat="1" ht="20.25" customHeight="1" spans="1:1">
      <c r="A11" s="99" t="s">
        <v>10</v>
      </c>
    </row>
    <row r="12" s="96" customFormat="1" ht="71" customHeight="1" spans="1:1">
      <c r="A12" s="100" t="s">
        <v>11</v>
      </c>
    </row>
    <row r="13" s="96" customFormat="1" ht="47.25" customHeight="1" spans="1:1">
      <c r="A13" s="99" t="s">
        <v>12</v>
      </c>
    </row>
    <row r="14" s="96" customFormat="1" ht="33" customHeight="1" spans="1:1">
      <c r="A14" s="99" t="s">
        <v>13</v>
      </c>
    </row>
    <row r="15" s="96" customFormat="1" ht="35.25" customHeight="1" spans="1:1">
      <c r="A15" s="99" t="s">
        <v>14</v>
      </c>
    </row>
    <row r="16" s="96" customFormat="1" ht="21" customHeight="1" spans="1:1">
      <c r="A16" s="99" t="s">
        <v>15</v>
      </c>
    </row>
    <row r="17" s="96" customFormat="1" ht="20.25" customHeight="1" spans="1:1">
      <c r="A17" s="99" t="s">
        <v>16</v>
      </c>
    </row>
    <row r="18" s="96" customFormat="1" ht="24" spans="1:1">
      <c r="A18" s="99" t="s">
        <v>17</v>
      </c>
    </row>
    <row r="19" s="96" customFormat="1" ht="14.25" customHeight="1" spans="1:1">
      <c r="A19" s="99" t="s">
        <v>18</v>
      </c>
    </row>
    <row r="20" s="96" customFormat="1" ht="17.25" customHeight="1" spans="1:1">
      <c r="A20" s="99" t="s">
        <v>19</v>
      </c>
    </row>
    <row r="21" s="96" customFormat="1" ht="17.25" customHeight="1" spans="1:1">
      <c r="A21" s="99" t="s">
        <v>20</v>
      </c>
    </row>
    <row r="22" s="96" customFormat="1" ht="44" customHeight="1" spans="1:1">
      <c r="A22" s="99" t="s">
        <v>21</v>
      </c>
    </row>
    <row r="23" s="96" customFormat="1" customHeight="1" spans="1:1">
      <c r="A23" s="101"/>
    </row>
  </sheetData>
  <sheetProtection password="C65B" sheet="1" objects="1"/>
  <printOptions horizontalCentered="1"/>
  <pageMargins left="0.904861111111111" right="0.751388888888889" top="0.708333333333333" bottom="1" header="0.314583333333333"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6"/>
  <sheetViews>
    <sheetView workbookViewId="0">
      <selection activeCell="D6" sqref="D6"/>
    </sheetView>
  </sheetViews>
  <sheetFormatPr defaultColWidth="10" defaultRowHeight="13.5" outlineLevelCol="7"/>
  <cols>
    <col min="1" max="1" width="6" style="41" customWidth="1"/>
    <col min="2" max="2" width="14" style="41" customWidth="1"/>
    <col min="3" max="3" width="44" style="41" customWidth="1"/>
    <col min="4" max="4" width="25" style="41" customWidth="1"/>
    <col min="5" max="6" width="11" style="41" customWidth="1"/>
    <col min="7" max="7" width="13.875" style="41" customWidth="1"/>
    <col min="8" max="8" width="13.75" style="41"/>
    <col min="9" max="16384" width="10" style="41"/>
  </cols>
  <sheetData>
    <row r="1" s="41" customFormat="1" ht="48" customHeight="1" spans="1:7">
      <c r="A1" s="76" t="s">
        <v>22</v>
      </c>
      <c r="B1" s="77"/>
      <c r="C1" s="77"/>
      <c r="D1" s="78"/>
      <c r="E1" s="79"/>
      <c r="F1" s="79"/>
      <c r="G1" s="79"/>
    </row>
    <row r="2" s="41" customFormat="1" ht="30" customHeight="1" spans="1:7">
      <c r="A2" s="80" t="s">
        <v>23</v>
      </c>
      <c r="B2" s="80" t="s">
        <v>24</v>
      </c>
      <c r="C2" s="80" t="s">
        <v>25</v>
      </c>
      <c r="D2" s="81" t="s">
        <v>26</v>
      </c>
      <c r="E2" s="79"/>
      <c r="F2" s="79"/>
      <c r="G2" s="79"/>
    </row>
    <row r="3" s="41" customFormat="1" ht="30" customHeight="1" spans="1:7">
      <c r="A3" s="80">
        <v>1</v>
      </c>
      <c r="B3" s="80" t="s">
        <v>27</v>
      </c>
      <c r="C3" s="80" t="s">
        <v>28</v>
      </c>
      <c r="D3" s="81">
        <f>施工100章!D16</f>
        <v>32237.9125</v>
      </c>
      <c r="E3" s="79"/>
      <c r="F3" s="79"/>
      <c r="G3" s="79"/>
    </row>
    <row r="4" s="41" customFormat="1" ht="30" customHeight="1" spans="1:7">
      <c r="A4" s="80">
        <v>2</v>
      </c>
      <c r="B4" s="80" t="s">
        <v>29</v>
      </c>
      <c r="C4" s="80" t="s">
        <v>30</v>
      </c>
      <c r="D4" s="81">
        <f>施工904章!C82</f>
        <v>0</v>
      </c>
      <c r="E4" s="79"/>
      <c r="F4" s="79"/>
      <c r="G4" s="79"/>
    </row>
    <row r="5" s="41" customFormat="1" ht="30" customHeight="1" spans="1:7">
      <c r="A5" s="80">
        <v>3</v>
      </c>
      <c r="B5" s="80" t="s">
        <v>31</v>
      </c>
      <c r="C5" s="80"/>
      <c r="D5" s="81">
        <f>SUM(D3:D4)</f>
        <v>32237.9125</v>
      </c>
      <c r="E5" s="79"/>
      <c r="F5" s="79"/>
      <c r="G5" s="79"/>
    </row>
    <row r="6" s="75" customFormat="1" ht="30" customHeight="1" spans="1:7">
      <c r="A6" s="80">
        <v>4</v>
      </c>
      <c r="B6" s="80" t="s">
        <v>32</v>
      </c>
      <c r="C6" s="82"/>
      <c r="D6" s="81">
        <f>D5*0.03</f>
        <v>967.137375</v>
      </c>
      <c r="E6" s="83"/>
      <c r="F6" s="83"/>
      <c r="G6" s="83"/>
    </row>
    <row r="7" s="41" customFormat="1" ht="30" customHeight="1" spans="1:8">
      <c r="A7" s="80">
        <v>5</v>
      </c>
      <c r="B7" s="80" t="s">
        <v>33</v>
      </c>
      <c r="C7" s="84"/>
      <c r="D7" s="85">
        <f>D5+D6</f>
        <v>33205.049875</v>
      </c>
      <c r="E7" s="86"/>
      <c r="F7" s="87"/>
      <c r="G7" s="88"/>
      <c r="H7" s="89"/>
    </row>
    <row r="8" s="41" customFormat="1" ht="14.25" spans="1:7">
      <c r="A8" s="90"/>
      <c r="B8" s="90"/>
      <c r="C8" s="91"/>
      <c r="D8" s="92"/>
      <c r="E8" s="79"/>
      <c r="F8" s="79"/>
      <c r="G8" s="79"/>
    </row>
    <row r="9" s="41" customFormat="1" ht="14.25" spans="1:7">
      <c r="A9" s="90"/>
      <c r="B9" s="90"/>
      <c r="C9" s="91"/>
      <c r="D9" s="92"/>
      <c r="E9" s="79"/>
      <c r="F9" s="79"/>
      <c r="G9" s="79"/>
    </row>
    <row r="10" s="41" customFormat="1" ht="14.25" spans="1:7">
      <c r="A10" s="90"/>
      <c r="B10" s="90"/>
      <c r="C10" s="90"/>
      <c r="D10" s="90"/>
      <c r="E10" s="79"/>
      <c r="F10" s="79"/>
      <c r="G10" s="79"/>
    </row>
    <row r="11" s="41" customFormat="1" ht="14.25" spans="1:7">
      <c r="A11" s="90"/>
      <c r="B11" s="90"/>
      <c r="C11" s="90"/>
      <c r="D11" s="90"/>
      <c r="E11" s="79"/>
      <c r="F11" s="79"/>
      <c r="G11" s="79"/>
    </row>
    <row r="12" s="41" customFormat="1" ht="14.25" spans="1:7">
      <c r="A12" s="90"/>
      <c r="B12" s="90"/>
      <c r="C12" s="90"/>
      <c r="D12" s="90"/>
      <c r="E12" s="79"/>
      <c r="F12" s="79"/>
      <c r="G12" s="79"/>
    </row>
    <row r="13" s="41" customFormat="1" ht="14.25" spans="1:7">
      <c r="A13" s="90"/>
      <c r="B13" s="90"/>
      <c r="C13" s="90"/>
      <c r="D13" s="90"/>
      <c r="E13" s="79"/>
      <c r="F13" s="79"/>
      <c r="G13" s="79"/>
    </row>
    <row r="14" s="41" customFormat="1" ht="14.25" spans="1:7">
      <c r="A14" s="90"/>
      <c r="B14" s="90"/>
      <c r="C14" s="90"/>
      <c r="D14" s="90"/>
      <c r="E14" s="79"/>
      <c r="F14" s="79"/>
      <c r="G14" s="79"/>
    </row>
    <row r="15" s="41" customFormat="1" ht="14.25" spans="1:7">
      <c r="A15" s="90"/>
      <c r="B15" s="90"/>
      <c r="C15" s="90"/>
      <c r="D15" s="90"/>
      <c r="E15" s="79"/>
      <c r="F15" s="79"/>
      <c r="G15" s="79"/>
    </row>
    <row r="16" s="41" customFormat="1" ht="14.25" spans="1:7">
      <c r="A16" s="90"/>
      <c r="B16" s="90"/>
      <c r="C16" s="90"/>
      <c r="D16" s="90"/>
      <c r="E16" s="79"/>
      <c r="F16" s="79"/>
      <c r="G16" s="79"/>
    </row>
    <row r="17" s="41" customFormat="1" ht="14.25" spans="1:7">
      <c r="A17" s="90"/>
      <c r="B17" s="90"/>
      <c r="C17" s="90"/>
      <c r="D17" s="90"/>
      <c r="E17" s="79"/>
      <c r="F17" s="79"/>
      <c r="G17" s="79"/>
    </row>
    <row r="18" s="41" customFormat="1" ht="14.25" spans="1:7">
      <c r="A18" s="90"/>
      <c r="B18" s="90"/>
      <c r="C18" s="90"/>
      <c r="D18" s="90"/>
      <c r="E18" s="79"/>
      <c r="F18" s="79"/>
      <c r="G18" s="79"/>
    </row>
    <row r="19" s="41" customFormat="1" ht="14.25" spans="1:7">
      <c r="A19" s="90"/>
      <c r="B19" s="90"/>
      <c r="C19" s="90"/>
      <c r="D19" s="90"/>
      <c r="E19" s="79"/>
      <c r="F19" s="79"/>
      <c r="G19" s="79"/>
    </row>
    <row r="20" s="41" customFormat="1" ht="14.25" spans="1:7">
      <c r="A20" s="90"/>
      <c r="B20" s="90"/>
      <c r="C20" s="90"/>
      <c r="D20" s="90"/>
      <c r="E20" s="79"/>
      <c r="F20" s="79"/>
      <c r="G20" s="79"/>
    </row>
    <row r="21" s="41" customFormat="1" ht="14.25" spans="1:7">
      <c r="A21" s="90"/>
      <c r="B21" s="90"/>
      <c r="C21" s="90"/>
      <c r="D21" s="90"/>
      <c r="E21" s="79"/>
      <c r="F21" s="79"/>
      <c r="G21" s="79"/>
    </row>
    <row r="22" s="41" customFormat="1" ht="14.25" spans="1:7">
      <c r="A22" s="90"/>
      <c r="B22" s="90"/>
      <c r="C22" s="90"/>
      <c r="D22" s="90"/>
      <c r="E22" s="79"/>
      <c r="F22" s="79"/>
      <c r="G22" s="79"/>
    </row>
    <row r="23" s="41" customFormat="1" ht="14.25" spans="1:7">
      <c r="A23" s="90"/>
      <c r="B23" s="90"/>
      <c r="C23" s="90"/>
      <c r="D23" s="90"/>
      <c r="E23" s="79"/>
      <c r="F23" s="79"/>
      <c r="G23" s="79"/>
    </row>
    <row r="24" s="41" customFormat="1" ht="14.25" spans="1:7">
      <c r="A24" s="90"/>
      <c r="B24" s="90"/>
      <c r="C24" s="90"/>
      <c r="D24" s="90"/>
      <c r="E24" s="79"/>
      <c r="F24" s="79"/>
      <c r="G24" s="79"/>
    </row>
    <row r="25" s="41" customFormat="1" ht="14.25" spans="1:7">
      <c r="A25" s="90"/>
      <c r="B25" s="90"/>
      <c r="C25" s="90"/>
      <c r="D25" s="90"/>
      <c r="E25" s="79"/>
      <c r="F25" s="79"/>
      <c r="G25" s="79"/>
    </row>
    <row r="26" s="41" customFormat="1" ht="14.25" spans="1:7">
      <c r="A26" s="90"/>
      <c r="B26" s="90"/>
      <c r="C26" s="90"/>
      <c r="D26" s="90"/>
      <c r="E26" s="79"/>
      <c r="F26" s="79"/>
      <c r="G26" s="79"/>
    </row>
    <row r="27" s="41" customFormat="1" ht="14.25" spans="1:7">
      <c r="A27" s="90"/>
      <c r="B27" s="90"/>
      <c r="C27" s="90"/>
      <c r="D27" s="90"/>
      <c r="E27" s="79"/>
      <c r="F27" s="79"/>
      <c r="G27" s="79"/>
    </row>
    <row r="28" s="41" customFormat="1" ht="14.25" spans="1:7">
      <c r="A28" s="93"/>
      <c r="B28" s="94"/>
      <c r="C28" s="93"/>
      <c r="D28" s="93"/>
      <c r="E28" s="79"/>
      <c r="F28" s="79"/>
      <c r="G28" s="79"/>
    </row>
    <row r="29" s="41" customFormat="1" ht="14.25" spans="1:7">
      <c r="A29" s="93"/>
      <c r="B29" s="94"/>
      <c r="C29" s="93"/>
      <c r="D29" s="93"/>
      <c r="E29" s="79"/>
      <c r="F29" s="79"/>
      <c r="G29" s="79"/>
    </row>
    <row r="30" s="41" customFormat="1" ht="14.25" spans="1:7">
      <c r="A30" s="93"/>
      <c r="B30" s="94"/>
      <c r="C30" s="93"/>
      <c r="D30" s="93"/>
      <c r="E30" s="79"/>
      <c r="F30" s="79"/>
      <c r="G30" s="79"/>
    </row>
    <row r="31" s="41" customFormat="1" ht="14.25" spans="1:7">
      <c r="A31" s="93"/>
      <c r="B31" s="94"/>
      <c r="C31" s="93"/>
      <c r="D31" s="93"/>
      <c r="E31" s="79"/>
      <c r="F31" s="79"/>
      <c r="G31" s="79"/>
    </row>
    <row r="32" s="41" customFormat="1" ht="14.25" spans="1:7">
      <c r="A32" s="93"/>
      <c r="B32" s="94"/>
      <c r="C32" s="93"/>
      <c r="D32" s="93"/>
      <c r="E32" s="79"/>
      <c r="F32" s="79"/>
      <c r="G32" s="79"/>
    </row>
    <row r="33" s="41" customFormat="1" ht="14.25" spans="1:7">
      <c r="A33" s="93"/>
      <c r="B33" s="95"/>
      <c r="C33" s="93"/>
      <c r="D33" s="93"/>
      <c r="E33" s="79"/>
      <c r="F33" s="79"/>
      <c r="G33" s="79"/>
    </row>
    <row r="34" s="41" customFormat="1" ht="14.25" spans="1:7">
      <c r="A34" s="93"/>
      <c r="B34" s="93"/>
      <c r="C34" s="93"/>
      <c r="D34" s="93"/>
      <c r="E34" s="79"/>
      <c r="F34" s="79"/>
      <c r="G34" s="79"/>
    </row>
    <row r="35" s="41" customFormat="1" ht="14.25" spans="1:7">
      <c r="A35" s="90"/>
      <c r="B35" s="90"/>
      <c r="C35" s="90"/>
      <c r="D35" s="90"/>
      <c r="E35" s="79"/>
      <c r="F35" s="79"/>
      <c r="G35" s="79"/>
    </row>
    <row r="36" s="41" customFormat="1" ht="14.25" spans="1:7">
      <c r="A36" s="90"/>
      <c r="B36" s="90"/>
      <c r="C36" s="90"/>
      <c r="D36" s="90"/>
      <c r="E36" s="79"/>
      <c r="F36" s="79"/>
      <c r="G36" s="79"/>
    </row>
    <row r="37" s="41" customFormat="1" ht="14.25" spans="1:7">
      <c r="A37" s="90"/>
      <c r="B37" s="90"/>
      <c r="C37" s="90"/>
      <c r="D37" s="90"/>
      <c r="E37" s="79"/>
      <c r="F37" s="79"/>
      <c r="G37" s="79"/>
    </row>
    <row r="38" s="41" customFormat="1" ht="14.25" spans="1:7">
      <c r="A38" s="90"/>
      <c r="B38" s="90"/>
      <c r="C38" s="90"/>
      <c r="D38" s="90"/>
      <c r="E38" s="79"/>
      <c r="F38" s="79"/>
      <c r="G38" s="79"/>
    </row>
    <row r="39" s="41" customFormat="1" ht="14.25" spans="1:7">
      <c r="A39" s="90"/>
      <c r="B39" s="90"/>
      <c r="C39" s="90"/>
      <c r="D39" s="90"/>
      <c r="E39" s="79"/>
      <c r="F39" s="79"/>
      <c r="G39" s="79"/>
    </row>
    <row r="40" s="41" customFormat="1" ht="14.25" spans="1:7">
      <c r="A40" s="90"/>
      <c r="B40" s="90"/>
      <c r="C40" s="90"/>
      <c r="D40" s="90"/>
      <c r="E40" s="79"/>
      <c r="F40" s="79"/>
      <c r="G40" s="79"/>
    </row>
    <row r="41" s="41" customFormat="1" ht="14.25" spans="1:7">
      <c r="A41" s="90"/>
      <c r="B41" s="90"/>
      <c r="C41" s="90"/>
      <c r="D41" s="90"/>
      <c r="E41" s="79"/>
      <c r="F41" s="79"/>
      <c r="G41" s="79"/>
    </row>
    <row r="42" s="41" customFormat="1" ht="14.25" spans="1:7">
      <c r="A42" s="90"/>
      <c r="B42" s="90"/>
      <c r="C42" s="90"/>
      <c r="D42" s="90"/>
      <c r="E42" s="79"/>
      <c r="F42" s="79"/>
      <c r="G42" s="79"/>
    </row>
    <row r="43" s="41" customFormat="1" ht="14.25" spans="1:7">
      <c r="A43" s="90"/>
      <c r="B43" s="90"/>
      <c r="C43" s="90"/>
      <c r="D43" s="90"/>
      <c r="E43" s="79"/>
      <c r="F43" s="79"/>
      <c r="G43" s="79"/>
    </row>
    <row r="44" s="41" customFormat="1" ht="14.25" spans="1:7">
      <c r="A44" s="90"/>
      <c r="B44" s="90"/>
      <c r="C44" s="90"/>
      <c r="D44" s="90"/>
      <c r="E44" s="79"/>
      <c r="F44" s="79"/>
      <c r="G44" s="79"/>
    </row>
    <row r="45" s="41" customFormat="1" ht="14.25" spans="1:7">
      <c r="A45" s="90"/>
      <c r="B45" s="90"/>
      <c r="C45" s="90"/>
      <c r="D45" s="90"/>
      <c r="E45" s="79"/>
      <c r="F45" s="79"/>
      <c r="G45" s="79"/>
    </row>
    <row r="46" s="41" customFormat="1" ht="14.25" spans="1:7">
      <c r="A46" s="90"/>
      <c r="B46" s="90"/>
      <c r="C46" s="90"/>
      <c r="D46" s="90"/>
      <c r="E46" s="79"/>
      <c r="F46" s="79"/>
      <c r="G46" s="79"/>
    </row>
    <row r="47" s="41" customFormat="1" ht="14.25" spans="1:7">
      <c r="A47" s="90"/>
      <c r="B47" s="90"/>
      <c r="C47" s="90"/>
      <c r="D47" s="90"/>
      <c r="E47" s="79"/>
      <c r="F47" s="79"/>
      <c r="G47" s="79"/>
    </row>
    <row r="48" s="41" customFormat="1" ht="14.25" spans="1:7">
      <c r="A48" s="90"/>
      <c r="B48" s="90"/>
      <c r="C48" s="90"/>
      <c r="D48" s="90"/>
      <c r="E48" s="79"/>
      <c r="F48" s="79"/>
      <c r="G48" s="79"/>
    </row>
    <row r="49" s="41" customFormat="1" ht="14.25" spans="1:7">
      <c r="A49" s="90"/>
      <c r="B49" s="90"/>
      <c r="C49" s="90"/>
      <c r="D49" s="90"/>
      <c r="E49" s="79"/>
      <c r="F49" s="79"/>
      <c r="G49" s="79"/>
    </row>
    <row r="50" s="41" customFormat="1" ht="14.25" spans="1:7">
      <c r="A50" s="90"/>
      <c r="B50" s="90"/>
      <c r="C50" s="90"/>
      <c r="D50" s="90"/>
      <c r="E50" s="79"/>
      <c r="F50" s="79"/>
      <c r="G50" s="79"/>
    </row>
    <row r="51" s="41" customFormat="1" ht="14.25" spans="1:7">
      <c r="A51" s="90"/>
      <c r="B51" s="90"/>
      <c r="C51" s="90"/>
      <c r="D51" s="90"/>
      <c r="E51" s="79"/>
      <c r="F51" s="79"/>
      <c r="G51" s="79"/>
    </row>
    <row r="52" s="41" customFormat="1" ht="14.25" spans="1:7">
      <c r="A52" s="90"/>
      <c r="B52" s="90"/>
      <c r="C52" s="90"/>
      <c r="D52" s="90"/>
      <c r="E52" s="79"/>
      <c r="F52" s="79"/>
      <c r="G52" s="79"/>
    </row>
    <row r="53" s="41" customFormat="1" ht="14.25" spans="1:7">
      <c r="A53" s="90"/>
      <c r="B53" s="90"/>
      <c r="C53" s="90"/>
      <c r="D53" s="90"/>
      <c r="E53" s="79"/>
      <c r="F53" s="79"/>
      <c r="G53" s="79"/>
    </row>
    <row r="54" s="41" customFormat="1" ht="14.25" spans="1:7">
      <c r="A54" s="90"/>
      <c r="B54" s="90"/>
      <c r="C54" s="90"/>
      <c r="D54" s="90"/>
      <c r="E54" s="79"/>
      <c r="F54" s="79"/>
      <c r="G54" s="79"/>
    </row>
    <row r="55" s="41" customFormat="1" ht="14.25" spans="1:7">
      <c r="A55" s="90"/>
      <c r="B55" s="90"/>
      <c r="C55" s="90"/>
      <c r="D55" s="90"/>
      <c r="E55" s="79"/>
      <c r="F55" s="79"/>
      <c r="G55" s="79"/>
    </row>
    <row r="56" s="41" customFormat="1" ht="14.25" spans="1:7">
      <c r="A56" s="90"/>
      <c r="B56" s="90"/>
      <c r="C56" s="90"/>
      <c r="D56" s="90"/>
      <c r="E56" s="79"/>
      <c r="F56" s="79"/>
      <c r="G56" s="79"/>
    </row>
    <row r="57" s="41" customFormat="1" ht="14.25" spans="1:7">
      <c r="A57" s="90"/>
      <c r="B57" s="90"/>
      <c r="C57" s="90"/>
      <c r="D57" s="90"/>
      <c r="E57" s="79"/>
      <c r="F57" s="79"/>
      <c r="G57" s="79"/>
    </row>
    <row r="58" s="41" customFormat="1" ht="14.25" spans="1:7">
      <c r="A58" s="90"/>
      <c r="B58" s="90"/>
      <c r="C58" s="90"/>
      <c r="D58" s="90"/>
      <c r="E58" s="79"/>
      <c r="F58" s="79"/>
      <c r="G58" s="79"/>
    </row>
    <row r="59" s="41" customFormat="1" ht="14.25" spans="1:7">
      <c r="A59" s="90"/>
      <c r="B59" s="90"/>
      <c r="C59" s="90"/>
      <c r="D59" s="90"/>
      <c r="E59" s="79"/>
      <c r="F59" s="79"/>
      <c r="G59" s="79"/>
    </row>
    <row r="60" s="41" customFormat="1" ht="14.25" spans="1:7">
      <c r="A60" s="90"/>
      <c r="B60" s="90"/>
      <c r="C60" s="90"/>
      <c r="D60" s="90"/>
      <c r="E60" s="79"/>
      <c r="F60" s="79"/>
      <c r="G60" s="79"/>
    </row>
    <row r="61" s="41" customFormat="1" ht="14.25" spans="1:7">
      <c r="A61" s="90"/>
      <c r="B61" s="90"/>
      <c r="C61" s="90"/>
      <c r="D61" s="90"/>
      <c r="E61" s="79"/>
      <c r="F61" s="79"/>
      <c r="G61" s="79"/>
    </row>
    <row r="62" s="41" customFormat="1" ht="14.25" spans="1:7">
      <c r="A62" s="90"/>
      <c r="B62" s="90"/>
      <c r="C62" s="90"/>
      <c r="D62" s="90"/>
      <c r="E62" s="79"/>
      <c r="F62" s="79"/>
      <c r="G62" s="79"/>
    </row>
    <row r="63" s="41" customFormat="1" ht="14.25" spans="1:7">
      <c r="A63" s="90"/>
      <c r="B63" s="90"/>
      <c r="C63" s="90"/>
      <c r="D63" s="90"/>
      <c r="E63" s="79"/>
      <c r="F63" s="79"/>
      <c r="G63" s="79"/>
    </row>
    <row r="64" s="41" customFormat="1" ht="14.25" spans="1:7">
      <c r="A64" s="90"/>
      <c r="B64" s="90"/>
      <c r="C64" s="90"/>
      <c r="D64" s="90"/>
      <c r="E64" s="79"/>
      <c r="F64" s="79"/>
      <c r="G64" s="79"/>
    </row>
    <row r="65" s="41" customFormat="1" ht="14.25" spans="1:7">
      <c r="A65" s="90"/>
      <c r="B65" s="90"/>
      <c r="C65" s="90"/>
      <c r="D65" s="90"/>
      <c r="E65" s="79"/>
      <c r="F65" s="79"/>
      <c r="G65" s="79"/>
    </row>
    <row r="66" s="41" customFormat="1" ht="14.25" spans="1:7">
      <c r="A66" s="90"/>
      <c r="B66" s="90"/>
      <c r="C66" s="90"/>
      <c r="D66" s="90"/>
      <c r="E66" s="79"/>
      <c r="F66" s="79"/>
      <c r="G66" s="79"/>
    </row>
    <row r="67" s="41" customFormat="1" ht="14.25" spans="1:7">
      <c r="A67" s="90"/>
      <c r="B67" s="90"/>
      <c r="C67" s="90"/>
      <c r="D67" s="90"/>
      <c r="E67" s="79"/>
      <c r="F67" s="79"/>
      <c r="G67" s="79"/>
    </row>
    <row r="68" s="41" customFormat="1" ht="14.25" spans="1:7">
      <c r="A68" s="90"/>
      <c r="B68" s="90"/>
      <c r="C68" s="90"/>
      <c r="D68" s="90"/>
      <c r="E68" s="79"/>
      <c r="F68" s="79"/>
      <c r="G68" s="79"/>
    </row>
    <row r="69" s="41" customFormat="1" ht="14.25" spans="1:7">
      <c r="A69" s="90"/>
      <c r="B69" s="90"/>
      <c r="C69" s="90"/>
      <c r="D69" s="90"/>
      <c r="E69" s="79"/>
      <c r="F69" s="79"/>
      <c r="G69" s="79"/>
    </row>
    <row r="70" s="41" customFormat="1" ht="14.25" spans="1:7">
      <c r="A70" s="90"/>
      <c r="B70" s="90"/>
      <c r="C70" s="90"/>
      <c r="D70" s="90"/>
      <c r="E70" s="79"/>
      <c r="F70" s="79"/>
      <c r="G70" s="79"/>
    </row>
    <row r="71" s="41" customFormat="1" ht="14.25" spans="1:7">
      <c r="A71" s="90"/>
      <c r="B71" s="90"/>
      <c r="C71" s="90"/>
      <c r="D71" s="90"/>
      <c r="E71" s="79"/>
      <c r="F71" s="79"/>
      <c r="G71" s="79"/>
    </row>
    <row r="72" s="41" customFormat="1" ht="14.25" spans="1:7">
      <c r="A72" s="90"/>
      <c r="B72" s="90"/>
      <c r="C72" s="90"/>
      <c r="D72" s="90"/>
      <c r="E72" s="79"/>
      <c r="F72" s="79"/>
      <c r="G72" s="79"/>
    </row>
    <row r="73" s="41" customFormat="1" ht="14.25" spans="1:7">
      <c r="A73" s="90"/>
      <c r="B73" s="90"/>
      <c r="C73" s="90"/>
      <c r="D73" s="90"/>
      <c r="E73" s="79"/>
      <c r="F73" s="79"/>
      <c r="G73" s="79"/>
    </row>
    <row r="74" s="41" customFormat="1" ht="14.25" spans="1:7">
      <c r="A74" s="90"/>
      <c r="B74" s="90"/>
      <c r="C74" s="90"/>
      <c r="D74" s="90"/>
      <c r="E74" s="79"/>
      <c r="F74" s="79"/>
      <c r="G74" s="79"/>
    </row>
    <row r="75" s="41" customFormat="1" ht="14.25" spans="1:7">
      <c r="A75" s="90"/>
      <c r="B75" s="90"/>
      <c r="C75" s="90"/>
      <c r="D75" s="90"/>
      <c r="E75" s="79"/>
      <c r="F75" s="79"/>
      <c r="G75" s="79"/>
    </row>
    <row r="76" s="41" customFormat="1" ht="14.25" spans="1:7">
      <c r="A76" s="90"/>
      <c r="B76" s="90"/>
      <c r="C76" s="90"/>
      <c r="D76" s="90"/>
      <c r="E76" s="79"/>
      <c r="F76" s="79"/>
      <c r="G76" s="79"/>
    </row>
    <row r="77" s="41" customFormat="1" ht="14.25" spans="1:7">
      <c r="A77" s="90"/>
      <c r="B77" s="90"/>
      <c r="C77" s="90"/>
      <c r="D77" s="90"/>
      <c r="E77" s="79"/>
      <c r="F77" s="79"/>
      <c r="G77" s="79"/>
    </row>
    <row r="78" s="41" customFormat="1" ht="14.25" spans="1:7">
      <c r="A78" s="90"/>
      <c r="B78" s="90"/>
      <c r="C78" s="90"/>
      <c r="D78" s="90"/>
      <c r="E78" s="79"/>
      <c r="F78" s="79"/>
      <c r="G78" s="79"/>
    </row>
    <row r="79" s="41" customFormat="1" ht="14.25" spans="1:7">
      <c r="A79" s="90"/>
      <c r="B79" s="90"/>
      <c r="C79" s="90"/>
      <c r="D79" s="90"/>
      <c r="E79" s="79"/>
      <c r="F79" s="79"/>
      <c r="G79" s="79"/>
    </row>
    <row r="80" s="41" customFormat="1" ht="14.25" spans="1:7">
      <c r="A80" s="90"/>
      <c r="B80" s="90"/>
      <c r="C80" s="90"/>
      <c r="D80" s="90"/>
      <c r="E80" s="79"/>
      <c r="F80" s="79"/>
      <c r="G80" s="79"/>
    </row>
    <row r="81" s="41" customFormat="1" ht="14.25" spans="1:7">
      <c r="A81" s="90"/>
      <c r="B81" s="90"/>
      <c r="C81" s="90"/>
      <c r="D81" s="90"/>
      <c r="E81" s="79"/>
      <c r="F81" s="79"/>
      <c r="G81" s="79"/>
    </row>
    <row r="82" s="41" customFormat="1" ht="14.25" spans="1:7">
      <c r="A82" s="90"/>
      <c r="B82" s="90"/>
      <c r="C82" s="90"/>
      <c r="D82" s="90"/>
      <c r="E82" s="79"/>
      <c r="F82" s="79"/>
      <c r="G82" s="79"/>
    </row>
    <row r="83" s="41" customFormat="1" ht="14.25" spans="1:7">
      <c r="A83" s="90"/>
      <c r="B83" s="90"/>
      <c r="C83" s="90"/>
      <c r="D83" s="90"/>
      <c r="E83" s="79"/>
      <c r="F83" s="79"/>
      <c r="G83" s="79"/>
    </row>
    <row r="84" s="41" customFormat="1" ht="14.25" spans="1:7">
      <c r="A84" s="90"/>
      <c r="B84" s="90"/>
      <c r="C84" s="90"/>
      <c r="D84" s="90"/>
      <c r="E84" s="79"/>
      <c r="F84" s="79"/>
      <c r="G84" s="79"/>
    </row>
    <row r="85" s="41" customFormat="1" ht="14.25" spans="1:7">
      <c r="A85" s="90"/>
      <c r="B85" s="90"/>
      <c r="C85" s="90"/>
      <c r="D85" s="90"/>
      <c r="E85" s="79"/>
      <c r="F85" s="79"/>
      <c r="G85" s="79"/>
    </row>
    <row r="86" s="41" customFormat="1" ht="14.25" spans="1:7">
      <c r="A86" s="90"/>
      <c r="B86" s="90"/>
      <c r="C86" s="90"/>
      <c r="D86" s="90"/>
      <c r="E86" s="79"/>
      <c r="F86" s="79"/>
      <c r="G86" s="79"/>
    </row>
    <row r="87" s="41" customFormat="1" ht="14.25" spans="1:7">
      <c r="A87" s="90"/>
      <c r="B87" s="90"/>
      <c r="C87" s="90"/>
      <c r="D87" s="90"/>
      <c r="E87" s="79"/>
      <c r="F87" s="79"/>
      <c r="G87" s="79"/>
    </row>
    <row r="88" s="41" customFormat="1" ht="14.25" spans="1:7">
      <c r="A88" s="90"/>
      <c r="B88" s="90"/>
      <c r="C88" s="90"/>
      <c r="D88" s="90"/>
      <c r="E88" s="79"/>
      <c r="F88" s="79"/>
      <c r="G88" s="79"/>
    </row>
    <row r="89" s="41" customFormat="1" ht="14.25" spans="1:7">
      <c r="A89" s="90"/>
      <c r="B89" s="90"/>
      <c r="C89" s="90"/>
      <c r="D89" s="90"/>
      <c r="E89" s="79"/>
      <c r="F89" s="79"/>
      <c r="G89" s="79"/>
    </row>
    <row r="90" s="41" customFormat="1" ht="14.25" spans="1:7">
      <c r="A90" s="90"/>
      <c r="B90" s="90"/>
      <c r="C90" s="90"/>
      <c r="D90" s="90"/>
      <c r="E90" s="79"/>
      <c r="F90" s="79"/>
      <c r="G90" s="79"/>
    </row>
    <row r="91" s="41" customFormat="1" ht="14.25" spans="1:7">
      <c r="A91" s="90"/>
      <c r="B91" s="90"/>
      <c r="C91" s="90"/>
      <c r="D91" s="90"/>
      <c r="E91" s="79"/>
      <c r="F91" s="79"/>
      <c r="G91" s="79"/>
    </row>
    <row r="92" s="41" customFormat="1" ht="14.25" spans="1:7">
      <c r="A92" s="90"/>
      <c r="B92" s="90"/>
      <c r="C92" s="90"/>
      <c r="D92" s="90"/>
      <c r="E92" s="79"/>
      <c r="F92" s="79"/>
      <c r="G92" s="79"/>
    </row>
    <row r="93" s="41" customFormat="1" ht="14.25" spans="1:7">
      <c r="A93" s="90"/>
      <c r="B93" s="90"/>
      <c r="C93" s="90"/>
      <c r="D93" s="90"/>
      <c r="E93" s="79"/>
      <c r="F93" s="79"/>
      <c r="G93" s="79"/>
    </row>
    <row r="94" s="41" customFormat="1" ht="14.25" spans="1:7">
      <c r="A94" s="90"/>
      <c r="B94" s="90"/>
      <c r="C94" s="90"/>
      <c r="D94" s="90"/>
      <c r="E94" s="79"/>
      <c r="F94" s="79"/>
      <c r="G94" s="79"/>
    </row>
    <row r="95" s="41" customFormat="1" ht="14.25" spans="1:7">
      <c r="A95" s="90"/>
      <c r="B95" s="90"/>
      <c r="C95" s="90"/>
      <c r="D95" s="90"/>
      <c r="E95" s="79"/>
      <c r="F95" s="79"/>
      <c r="G95" s="79"/>
    </row>
    <row r="96" s="41" customFormat="1" ht="14.25" spans="1:7">
      <c r="A96" s="90"/>
      <c r="B96" s="90"/>
      <c r="C96" s="90"/>
      <c r="D96" s="90"/>
      <c r="E96" s="79"/>
      <c r="F96" s="79"/>
      <c r="G96" s="79"/>
    </row>
    <row r="97" s="41" customFormat="1" ht="14.25" spans="1:7">
      <c r="A97" s="90"/>
      <c r="B97" s="90"/>
      <c r="C97" s="90"/>
      <c r="D97" s="90"/>
      <c r="E97" s="79"/>
      <c r="F97" s="79"/>
      <c r="G97" s="79"/>
    </row>
    <row r="98" s="41" customFormat="1" ht="14.25" spans="1:7">
      <c r="A98" s="90"/>
      <c r="B98" s="90"/>
      <c r="C98" s="90"/>
      <c r="D98" s="90"/>
      <c r="E98" s="79"/>
      <c r="F98" s="79"/>
      <c r="G98" s="79"/>
    </row>
    <row r="99" s="41" customFormat="1" ht="14.25" spans="1:7">
      <c r="A99" s="90"/>
      <c r="B99" s="90"/>
      <c r="C99" s="90"/>
      <c r="D99" s="90"/>
      <c r="E99" s="79"/>
      <c r="F99" s="79"/>
      <c r="G99" s="79"/>
    </row>
    <row r="100" s="41" customFormat="1" ht="14.25" spans="1:7">
      <c r="A100" s="90"/>
      <c r="B100" s="90"/>
      <c r="C100" s="90"/>
      <c r="D100" s="90"/>
      <c r="E100" s="79"/>
      <c r="F100" s="79"/>
      <c r="G100" s="79"/>
    </row>
    <row r="101" s="41" customFormat="1" ht="14.25" spans="1:7">
      <c r="A101" s="90"/>
      <c r="B101" s="90"/>
      <c r="C101" s="90"/>
      <c r="D101" s="90"/>
      <c r="E101" s="79"/>
      <c r="F101" s="79"/>
      <c r="G101" s="79"/>
    </row>
    <row r="102" s="41" customFormat="1" ht="14.25" spans="1:7">
      <c r="A102" s="90"/>
      <c r="B102" s="90"/>
      <c r="C102" s="90"/>
      <c r="D102" s="90"/>
      <c r="E102" s="79"/>
      <c r="F102" s="79"/>
      <c r="G102" s="79"/>
    </row>
    <row r="103" s="41" customFormat="1" ht="14.25" spans="1:7">
      <c r="A103" s="90"/>
      <c r="B103" s="90"/>
      <c r="C103" s="90"/>
      <c r="D103" s="90"/>
      <c r="E103" s="79"/>
      <c r="F103" s="79"/>
      <c r="G103" s="79"/>
    </row>
    <row r="104" s="41" customFormat="1" ht="14.25" spans="1:7">
      <c r="A104" s="90"/>
      <c r="B104" s="90"/>
      <c r="C104" s="90"/>
      <c r="D104" s="90"/>
      <c r="E104" s="79"/>
      <c r="F104" s="79"/>
      <c r="G104" s="79"/>
    </row>
    <row r="105" s="41" customFormat="1" ht="14.25" spans="1:7">
      <c r="A105" s="90"/>
      <c r="B105" s="90"/>
      <c r="C105" s="90"/>
      <c r="D105" s="90"/>
      <c r="E105" s="79"/>
      <c r="F105" s="79"/>
      <c r="G105" s="79"/>
    </row>
    <row r="106" s="41" customFormat="1" ht="14.25" spans="1:7">
      <c r="A106" s="90"/>
      <c r="B106" s="90"/>
      <c r="C106" s="90"/>
      <c r="D106" s="90"/>
      <c r="E106" s="79"/>
      <c r="F106" s="79"/>
      <c r="G106" s="79"/>
    </row>
    <row r="107" s="41" customFormat="1" ht="14.25" spans="1:7">
      <c r="A107" s="90"/>
      <c r="B107" s="90"/>
      <c r="C107" s="90"/>
      <c r="D107" s="90"/>
      <c r="E107" s="79"/>
      <c r="F107" s="79"/>
      <c r="G107" s="79"/>
    </row>
    <row r="108" s="41" customFormat="1" ht="14.25" spans="1:7">
      <c r="A108" s="90"/>
      <c r="B108" s="90"/>
      <c r="C108" s="90"/>
      <c r="D108" s="90"/>
      <c r="E108" s="79"/>
      <c r="F108" s="79"/>
      <c r="G108" s="79"/>
    </row>
    <row r="109" s="41" customFormat="1" ht="14.25" spans="1:7">
      <c r="A109" s="90"/>
      <c r="B109" s="90"/>
      <c r="C109" s="90"/>
      <c r="D109" s="90"/>
      <c r="E109" s="79"/>
      <c r="F109" s="79"/>
      <c r="G109" s="79"/>
    </row>
    <row r="110" s="41" customFormat="1" ht="14.25" spans="1:7">
      <c r="A110" s="90"/>
      <c r="B110" s="90"/>
      <c r="C110" s="90"/>
      <c r="D110" s="90"/>
      <c r="E110" s="79"/>
      <c r="F110" s="79"/>
      <c r="G110" s="79"/>
    </row>
    <row r="111" s="41" customFormat="1" ht="14.25" spans="1:7">
      <c r="A111" s="90"/>
      <c r="B111" s="90"/>
      <c r="C111" s="90"/>
      <c r="D111" s="90"/>
      <c r="E111" s="79"/>
      <c r="F111" s="79"/>
      <c r="G111" s="79"/>
    </row>
    <row r="112" s="41" customFormat="1" ht="14.25" spans="1:7">
      <c r="A112" s="90"/>
      <c r="B112" s="90"/>
      <c r="C112" s="90"/>
      <c r="D112" s="90"/>
      <c r="E112" s="79"/>
      <c r="F112" s="79"/>
      <c r="G112" s="79"/>
    </row>
    <row r="113" s="41" customFormat="1" ht="14.25" spans="1:7">
      <c r="A113" s="90"/>
      <c r="B113" s="90"/>
      <c r="C113" s="90"/>
      <c r="D113" s="90"/>
      <c r="E113" s="79"/>
      <c r="F113" s="79"/>
      <c r="G113" s="79"/>
    </row>
    <row r="114" s="41" customFormat="1" ht="14.25" spans="1:7">
      <c r="A114" s="90"/>
      <c r="B114" s="90"/>
      <c r="C114" s="90"/>
      <c r="D114" s="90"/>
      <c r="E114" s="79"/>
      <c r="F114" s="79"/>
      <c r="G114" s="79"/>
    </row>
    <row r="115" s="41" customFormat="1" ht="14.25" spans="1:7">
      <c r="A115" s="90"/>
      <c r="B115" s="90"/>
      <c r="C115" s="90"/>
      <c r="D115" s="90"/>
      <c r="E115" s="79"/>
      <c r="F115" s="79"/>
      <c r="G115" s="79"/>
    </row>
    <row r="116" s="41" customFormat="1" ht="14.25" spans="1:7">
      <c r="A116" s="90"/>
      <c r="B116" s="90"/>
      <c r="C116" s="90"/>
      <c r="D116" s="90"/>
      <c r="E116" s="79"/>
      <c r="F116" s="79"/>
      <c r="G116" s="79"/>
    </row>
    <row r="117" s="41" customFormat="1" ht="14.25" spans="1:7">
      <c r="A117" s="90"/>
      <c r="B117" s="90"/>
      <c r="C117" s="90"/>
      <c r="D117" s="90"/>
      <c r="E117" s="79"/>
      <c r="F117" s="79"/>
      <c r="G117" s="79"/>
    </row>
    <row r="118" s="41" customFormat="1" ht="14.25" spans="1:7">
      <c r="A118" s="90"/>
      <c r="B118" s="90"/>
      <c r="C118" s="90"/>
      <c r="D118" s="90"/>
      <c r="E118" s="79"/>
      <c r="F118" s="79"/>
      <c r="G118" s="79"/>
    </row>
    <row r="119" s="41" customFormat="1" ht="14.25" spans="1:7">
      <c r="A119" s="90"/>
      <c r="B119" s="90"/>
      <c r="C119" s="90"/>
      <c r="D119" s="90"/>
      <c r="E119" s="79"/>
      <c r="F119" s="79"/>
      <c r="G119" s="79"/>
    </row>
    <row r="120" s="41" customFormat="1" ht="14.25" spans="1:7">
      <c r="A120" s="90"/>
      <c r="B120" s="90"/>
      <c r="C120" s="90"/>
      <c r="D120" s="90"/>
      <c r="E120" s="79"/>
      <c r="F120" s="79"/>
      <c r="G120" s="79"/>
    </row>
    <row r="121" s="41" customFormat="1" ht="14.25" spans="1:7">
      <c r="A121" s="90"/>
      <c r="B121" s="90"/>
      <c r="C121" s="90"/>
      <c r="D121" s="90"/>
      <c r="E121" s="79"/>
      <c r="F121" s="79"/>
      <c r="G121" s="79"/>
    </row>
    <row r="122" s="41" customFormat="1" ht="14.25" spans="1:7">
      <c r="A122" s="90"/>
      <c r="B122" s="90"/>
      <c r="C122" s="90"/>
      <c r="D122" s="90"/>
      <c r="E122" s="79"/>
      <c r="F122" s="79"/>
      <c r="G122" s="79"/>
    </row>
    <row r="123" s="41" customFormat="1" ht="14.25" spans="1:7">
      <c r="A123" s="90"/>
      <c r="B123" s="90"/>
      <c r="C123" s="90"/>
      <c r="D123" s="90"/>
      <c r="E123" s="79"/>
      <c r="F123" s="79"/>
      <c r="G123" s="79"/>
    </row>
    <row r="124" s="41" customFormat="1" ht="14.25" spans="1:7">
      <c r="A124" s="90"/>
      <c r="B124" s="90"/>
      <c r="C124" s="90"/>
      <c r="D124" s="90"/>
      <c r="E124" s="79"/>
      <c r="F124" s="79"/>
      <c r="G124" s="79"/>
    </row>
    <row r="125" s="41" customFormat="1" ht="14.25" spans="1:7">
      <c r="A125" s="90"/>
      <c r="B125" s="90"/>
      <c r="C125" s="90"/>
      <c r="D125" s="90"/>
      <c r="E125" s="79"/>
      <c r="F125" s="79"/>
      <c r="G125" s="79"/>
    </row>
    <row r="126" s="41" customFormat="1" ht="14.25" spans="1:7">
      <c r="A126" s="90"/>
      <c r="B126" s="90"/>
      <c r="C126" s="90"/>
      <c r="D126" s="90"/>
      <c r="E126" s="79"/>
      <c r="F126" s="79"/>
      <c r="G126" s="79"/>
    </row>
    <row r="127" s="41" customFormat="1" ht="14.25" spans="1:7">
      <c r="A127" s="90"/>
      <c r="B127" s="90"/>
      <c r="C127" s="90"/>
      <c r="D127" s="90"/>
      <c r="E127" s="79"/>
      <c r="F127" s="79"/>
      <c r="G127" s="79"/>
    </row>
    <row r="128" s="41" customFormat="1" ht="14.25" spans="1:7">
      <c r="A128" s="90"/>
      <c r="B128" s="90"/>
      <c r="C128" s="90"/>
      <c r="D128" s="90"/>
      <c r="E128" s="79"/>
      <c r="F128" s="79"/>
      <c r="G128" s="79"/>
    </row>
    <row r="129" s="41" customFormat="1" ht="14.25" spans="1:7">
      <c r="A129" s="90"/>
      <c r="B129" s="90"/>
      <c r="C129" s="90"/>
      <c r="D129" s="90"/>
      <c r="E129" s="79"/>
      <c r="F129" s="79"/>
      <c r="G129" s="79"/>
    </row>
    <row r="130" s="41" customFormat="1" ht="14.25" spans="1:7">
      <c r="A130" s="90"/>
      <c r="B130" s="90"/>
      <c r="C130" s="90"/>
      <c r="D130" s="90"/>
      <c r="E130" s="79"/>
      <c r="F130" s="79"/>
      <c r="G130" s="79"/>
    </row>
    <row r="131" s="41" customFormat="1" ht="14.25" spans="1:7">
      <c r="A131" s="90"/>
      <c r="B131" s="90"/>
      <c r="C131" s="90"/>
      <c r="D131" s="90"/>
      <c r="E131" s="79"/>
      <c r="F131" s="79"/>
      <c r="G131" s="79"/>
    </row>
    <row r="132" s="41" customFormat="1" ht="14.25" spans="1:7">
      <c r="A132" s="90"/>
      <c r="B132" s="90"/>
      <c r="C132" s="90"/>
      <c r="D132" s="90"/>
      <c r="E132" s="79"/>
      <c r="F132" s="79"/>
      <c r="G132" s="79"/>
    </row>
    <row r="133" s="41" customFormat="1" ht="14.25" spans="1:7">
      <c r="A133" s="90"/>
      <c r="B133" s="90"/>
      <c r="C133" s="90"/>
      <c r="D133" s="90"/>
      <c r="E133" s="79"/>
      <c r="F133" s="79"/>
      <c r="G133" s="79"/>
    </row>
    <row r="134" s="41" customFormat="1" ht="14.25" spans="1:7">
      <c r="A134" s="90"/>
      <c r="B134" s="90"/>
      <c r="C134" s="90"/>
      <c r="D134" s="90"/>
      <c r="E134" s="79"/>
      <c r="F134" s="79"/>
      <c r="G134" s="79"/>
    </row>
    <row r="135" s="41" customFormat="1" ht="14.25" spans="1:7">
      <c r="A135" s="90"/>
      <c r="B135" s="90"/>
      <c r="C135" s="90"/>
      <c r="D135" s="90"/>
      <c r="E135" s="79"/>
      <c r="F135" s="79"/>
      <c r="G135" s="79"/>
    </row>
    <row r="136" s="41" customFormat="1" ht="14.25" spans="1:7">
      <c r="A136" s="90"/>
      <c r="B136" s="90"/>
      <c r="C136" s="90"/>
      <c r="D136" s="90"/>
      <c r="E136" s="79"/>
      <c r="F136" s="79"/>
      <c r="G136" s="79"/>
    </row>
    <row r="137" s="41" customFormat="1" ht="14.25" spans="1:7">
      <c r="A137" s="90"/>
      <c r="B137" s="90"/>
      <c r="C137" s="90"/>
      <c r="D137" s="90"/>
      <c r="E137" s="79"/>
      <c r="F137" s="79"/>
      <c r="G137" s="79"/>
    </row>
    <row r="138" s="41" customFormat="1" ht="14.25" spans="1:7">
      <c r="A138" s="90"/>
      <c r="B138" s="90"/>
      <c r="C138" s="90"/>
      <c r="D138" s="90"/>
      <c r="E138" s="79"/>
      <c r="F138" s="79"/>
      <c r="G138" s="79"/>
    </row>
    <row r="139" s="41" customFormat="1" ht="14.25" spans="1:7">
      <c r="A139" s="90"/>
      <c r="B139" s="90"/>
      <c r="C139" s="90"/>
      <c r="D139" s="90"/>
      <c r="E139" s="79"/>
      <c r="F139" s="79"/>
      <c r="G139" s="79"/>
    </row>
    <row r="140" s="41" customFormat="1" ht="14.25" spans="1:7">
      <c r="A140" s="90"/>
      <c r="B140" s="90"/>
      <c r="C140" s="90"/>
      <c r="D140" s="90"/>
      <c r="E140" s="79"/>
      <c r="F140" s="79"/>
      <c r="G140" s="79"/>
    </row>
    <row r="141" s="41" customFormat="1" ht="14.25" spans="1:7">
      <c r="A141" s="90"/>
      <c r="B141" s="90"/>
      <c r="C141" s="90"/>
      <c r="D141" s="90"/>
      <c r="E141" s="79"/>
      <c r="F141" s="79"/>
      <c r="G141" s="79"/>
    </row>
    <row r="142" s="41" customFormat="1" ht="14.25" spans="1:7">
      <c r="A142" s="90"/>
      <c r="B142" s="90"/>
      <c r="C142" s="90"/>
      <c r="D142" s="90"/>
      <c r="E142" s="79"/>
      <c r="F142" s="79"/>
      <c r="G142" s="79"/>
    </row>
    <row r="143" s="41" customFormat="1" ht="14.25" spans="1:7">
      <c r="A143" s="90"/>
      <c r="B143" s="90"/>
      <c r="C143" s="90"/>
      <c r="D143" s="90"/>
      <c r="E143" s="79"/>
      <c r="F143" s="79"/>
      <c r="G143" s="79"/>
    </row>
    <row r="144" s="41" customFormat="1" ht="14.25" spans="1:7">
      <c r="A144" s="90"/>
      <c r="B144" s="90"/>
      <c r="C144" s="90"/>
      <c r="D144" s="90"/>
      <c r="E144" s="79"/>
      <c r="F144" s="79"/>
      <c r="G144" s="79"/>
    </row>
    <row r="145" s="41" customFormat="1" ht="14.25" spans="1:7">
      <c r="A145" s="90"/>
      <c r="B145" s="90"/>
      <c r="C145" s="90"/>
      <c r="D145" s="90"/>
      <c r="E145" s="79"/>
      <c r="F145" s="79"/>
      <c r="G145" s="79"/>
    </row>
    <row r="146" s="41" customFormat="1" ht="14.25" spans="1:7">
      <c r="A146" s="90"/>
      <c r="B146" s="90"/>
      <c r="C146" s="90"/>
      <c r="D146" s="90"/>
      <c r="E146" s="79"/>
      <c r="F146" s="79"/>
      <c r="G146" s="79"/>
    </row>
    <row r="147" s="41" customFormat="1" ht="14.25" spans="1:7">
      <c r="A147" s="90"/>
      <c r="B147" s="90"/>
      <c r="C147" s="90"/>
      <c r="D147" s="90"/>
      <c r="E147" s="79"/>
      <c r="F147" s="79"/>
      <c r="G147" s="79"/>
    </row>
    <row r="148" s="41" customFormat="1" ht="14.25" spans="1:7">
      <c r="A148" s="90"/>
      <c r="B148" s="90"/>
      <c r="C148" s="90"/>
      <c r="D148" s="90"/>
      <c r="E148" s="79"/>
      <c r="F148" s="79"/>
      <c r="G148" s="79"/>
    </row>
    <row r="149" s="41" customFormat="1" ht="14.25" spans="1:7">
      <c r="A149" s="90"/>
      <c r="B149" s="90"/>
      <c r="C149" s="90"/>
      <c r="D149" s="90"/>
      <c r="E149" s="79"/>
      <c r="F149" s="79"/>
      <c r="G149" s="79"/>
    </row>
    <row r="150" s="41" customFormat="1" ht="14.25" spans="1:7">
      <c r="A150" s="90"/>
      <c r="B150" s="90"/>
      <c r="C150" s="90"/>
      <c r="D150" s="90"/>
      <c r="E150" s="79"/>
      <c r="F150" s="79"/>
      <c r="G150" s="79"/>
    </row>
    <row r="151" s="41" customFormat="1" ht="14.25" spans="1:7">
      <c r="A151" s="90"/>
      <c r="B151" s="90"/>
      <c r="C151" s="90"/>
      <c r="D151" s="90"/>
      <c r="E151" s="79"/>
      <c r="F151" s="79"/>
      <c r="G151" s="79"/>
    </row>
    <row r="152" s="41" customFormat="1" ht="14.25" spans="1:7">
      <c r="A152" s="90"/>
      <c r="B152" s="90"/>
      <c r="C152" s="90"/>
      <c r="D152" s="90"/>
      <c r="E152" s="79"/>
      <c r="F152" s="79"/>
      <c r="G152" s="79"/>
    </row>
    <row r="153" s="41" customFormat="1" ht="14.25" spans="1:7">
      <c r="A153" s="90"/>
      <c r="B153" s="90"/>
      <c r="C153" s="90"/>
      <c r="D153" s="90"/>
      <c r="E153" s="79"/>
      <c r="F153" s="79"/>
      <c r="G153" s="79"/>
    </row>
    <row r="154" s="41" customFormat="1" ht="14.25" spans="1:7">
      <c r="A154" s="90"/>
      <c r="B154" s="90"/>
      <c r="C154" s="90"/>
      <c r="D154" s="90"/>
      <c r="E154" s="79"/>
      <c r="F154" s="79"/>
      <c r="G154" s="79"/>
    </row>
    <row r="155" s="41" customFormat="1" ht="14.25" spans="1:7">
      <c r="A155" s="90"/>
      <c r="B155" s="90"/>
      <c r="C155" s="90"/>
      <c r="D155" s="90"/>
      <c r="E155" s="79"/>
      <c r="F155" s="79"/>
      <c r="G155" s="79"/>
    </row>
    <row r="156" s="41" customFormat="1" ht="14.25" spans="1:7">
      <c r="A156" s="90"/>
      <c r="B156" s="90"/>
      <c r="C156" s="90"/>
      <c r="D156" s="90"/>
      <c r="E156" s="79"/>
      <c r="F156" s="79"/>
      <c r="G156" s="79"/>
    </row>
    <row r="157" s="41" customFormat="1" ht="14.25" spans="1:7">
      <c r="A157" s="90"/>
      <c r="B157" s="90"/>
      <c r="C157" s="90"/>
      <c r="D157" s="90"/>
      <c r="E157" s="79"/>
      <c r="F157" s="79"/>
      <c r="G157" s="79"/>
    </row>
    <row r="158" s="41" customFormat="1" ht="14.25" spans="1:7">
      <c r="A158" s="90"/>
      <c r="B158" s="90"/>
      <c r="C158" s="90"/>
      <c r="D158" s="90"/>
      <c r="E158" s="79"/>
      <c r="F158" s="79"/>
      <c r="G158" s="79"/>
    </row>
    <row r="159" s="41" customFormat="1" ht="14.25" spans="1:7">
      <c r="A159" s="90"/>
      <c r="B159" s="90"/>
      <c r="C159" s="90"/>
      <c r="D159" s="90"/>
      <c r="E159" s="79"/>
      <c r="F159" s="79"/>
      <c r="G159" s="79"/>
    </row>
    <row r="160" s="41" customFormat="1" ht="14.25" spans="1:7">
      <c r="A160" s="90"/>
      <c r="B160" s="90"/>
      <c r="C160" s="90"/>
      <c r="D160" s="90"/>
      <c r="E160" s="79"/>
      <c r="F160" s="79"/>
      <c r="G160" s="79"/>
    </row>
    <row r="161" s="41" customFormat="1" ht="14.25" spans="1:7">
      <c r="A161" s="90"/>
      <c r="B161" s="90"/>
      <c r="C161" s="90"/>
      <c r="D161" s="90"/>
      <c r="E161" s="79"/>
      <c r="F161" s="79"/>
      <c r="G161" s="79"/>
    </row>
    <row r="162" s="41" customFormat="1" ht="14.25" spans="1:7">
      <c r="A162" s="90"/>
      <c r="B162" s="90"/>
      <c r="C162" s="90"/>
      <c r="D162" s="90"/>
      <c r="E162" s="79"/>
      <c r="F162" s="79"/>
      <c r="G162" s="79"/>
    </row>
    <row r="163" s="41" customFormat="1" ht="14.25" spans="1:7">
      <c r="A163" s="90"/>
      <c r="B163" s="90"/>
      <c r="C163" s="90"/>
      <c r="D163" s="90"/>
      <c r="E163" s="79"/>
      <c r="F163" s="79"/>
      <c r="G163" s="79"/>
    </row>
    <row r="164" s="41" customFormat="1" ht="14.25" spans="1:7">
      <c r="A164" s="90"/>
      <c r="B164" s="90"/>
      <c r="C164" s="90"/>
      <c r="D164" s="90"/>
      <c r="E164" s="79"/>
      <c r="F164" s="79"/>
      <c r="G164" s="79"/>
    </row>
    <row r="165" s="41" customFormat="1" ht="14.25" spans="1:7">
      <c r="A165" s="90"/>
      <c r="B165" s="90"/>
      <c r="C165" s="90"/>
      <c r="D165" s="90"/>
      <c r="E165" s="79"/>
      <c r="F165" s="79"/>
      <c r="G165" s="79"/>
    </row>
    <row r="166" s="41" customFormat="1" ht="14.25" spans="1:7">
      <c r="A166" s="90"/>
      <c r="B166" s="90"/>
      <c r="C166" s="90"/>
      <c r="D166" s="90"/>
      <c r="E166" s="79"/>
      <c r="F166" s="79"/>
      <c r="G166" s="79"/>
    </row>
    <row r="167" s="41" customFormat="1" ht="14.25" spans="1:7">
      <c r="A167" s="90"/>
      <c r="B167" s="90"/>
      <c r="C167" s="90"/>
      <c r="D167" s="90"/>
      <c r="E167" s="79"/>
      <c r="F167" s="79"/>
      <c r="G167" s="79"/>
    </row>
    <row r="168" s="41" customFormat="1" ht="14.25" spans="1:7">
      <c r="A168" s="90"/>
      <c r="B168" s="90"/>
      <c r="C168" s="90"/>
      <c r="D168" s="90"/>
      <c r="E168" s="79"/>
      <c r="F168" s="79"/>
      <c r="G168" s="79"/>
    </row>
    <row r="169" s="41" customFormat="1" ht="14.25" spans="1:7">
      <c r="A169" s="90"/>
      <c r="B169" s="90"/>
      <c r="C169" s="90"/>
      <c r="D169" s="90"/>
      <c r="E169" s="79"/>
      <c r="F169" s="79"/>
      <c r="G169" s="79"/>
    </row>
    <row r="170" s="41" customFormat="1" ht="14.25" spans="1:7">
      <c r="A170" s="90"/>
      <c r="B170" s="90"/>
      <c r="C170" s="90"/>
      <c r="D170" s="90"/>
      <c r="E170" s="79"/>
      <c r="F170" s="79"/>
      <c r="G170" s="79"/>
    </row>
    <row r="171" s="41" customFormat="1" ht="14.25" spans="1:7">
      <c r="A171" s="90"/>
      <c r="B171" s="90"/>
      <c r="C171" s="90"/>
      <c r="D171" s="90"/>
      <c r="E171" s="79"/>
      <c r="F171" s="79"/>
      <c r="G171" s="79"/>
    </row>
    <row r="172" s="41" customFormat="1" ht="14.25" spans="1:7">
      <c r="A172" s="90"/>
      <c r="B172" s="90"/>
      <c r="C172" s="90"/>
      <c r="D172" s="90"/>
      <c r="E172" s="79"/>
      <c r="F172" s="79"/>
      <c r="G172" s="79"/>
    </row>
    <row r="173" s="41" customFormat="1" ht="14.25" spans="1:7">
      <c r="A173" s="90"/>
      <c r="B173" s="90"/>
      <c r="C173" s="90"/>
      <c r="D173" s="90"/>
      <c r="E173" s="79"/>
      <c r="F173" s="79"/>
      <c r="G173" s="79"/>
    </row>
    <row r="174" s="41" customFormat="1" ht="14.25" spans="1:7">
      <c r="A174" s="90"/>
      <c r="B174" s="90"/>
      <c r="C174" s="90"/>
      <c r="D174" s="90"/>
      <c r="E174" s="79"/>
      <c r="F174" s="79"/>
      <c r="G174" s="79"/>
    </row>
    <row r="175" s="41" customFormat="1" ht="14.25" spans="1:7">
      <c r="A175" s="90"/>
      <c r="B175" s="90"/>
      <c r="C175" s="90"/>
      <c r="D175" s="90"/>
      <c r="E175" s="79"/>
      <c r="F175" s="79"/>
      <c r="G175" s="79"/>
    </row>
    <row r="176" s="41" customFormat="1" ht="14.25" spans="1:7">
      <c r="A176" s="90"/>
      <c r="B176" s="90"/>
      <c r="C176" s="90"/>
      <c r="D176" s="90"/>
      <c r="E176" s="79"/>
      <c r="F176" s="79"/>
      <c r="G176" s="79"/>
    </row>
    <row r="177" s="41" customFormat="1" ht="14.25" spans="1:7">
      <c r="A177" s="90"/>
      <c r="B177" s="90"/>
      <c r="C177" s="90"/>
      <c r="D177" s="90"/>
      <c r="E177" s="79"/>
      <c r="F177" s="79"/>
      <c r="G177" s="79"/>
    </row>
    <row r="178" s="41" customFormat="1" ht="14.25" spans="1:7">
      <c r="A178" s="90"/>
      <c r="B178" s="90"/>
      <c r="C178" s="90"/>
      <c r="D178" s="90"/>
      <c r="E178" s="79"/>
      <c r="F178" s="79"/>
      <c r="G178" s="79"/>
    </row>
    <row r="179" s="41" customFormat="1" ht="14.25" spans="1:7">
      <c r="A179" s="90"/>
      <c r="B179" s="90"/>
      <c r="C179" s="90"/>
      <c r="D179" s="90"/>
      <c r="E179" s="79"/>
      <c r="F179" s="79"/>
      <c r="G179" s="79"/>
    </row>
    <row r="180" s="41" customFormat="1" ht="14.25" spans="1:7">
      <c r="A180" s="90"/>
      <c r="B180" s="90"/>
      <c r="C180" s="90"/>
      <c r="D180" s="90"/>
      <c r="E180" s="79"/>
      <c r="F180" s="79"/>
      <c r="G180" s="79"/>
    </row>
    <row r="181" s="41" customFormat="1" ht="14.25" spans="1:7">
      <c r="A181" s="90"/>
      <c r="B181" s="90"/>
      <c r="C181" s="90"/>
      <c r="D181" s="90"/>
      <c r="E181" s="79"/>
      <c r="F181" s="79"/>
      <c r="G181" s="79"/>
    </row>
    <row r="182" s="41" customFormat="1" ht="14.25" spans="1:7">
      <c r="A182" s="90"/>
      <c r="B182" s="90"/>
      <c r="C182" s="90"/>
      <c r="D182" s="90"/>
      <c r="E182" s="79"/>
      <c r="F182" s="79"/>
      <c r="G182" s="79"/>
    </row>
    <row r="183" s="41" customFormat="1" ht="14.25" spans="1:7">
      <c r="A183" s="90"/>
      <c r="B183" s="90"/>
      <c r="C183" s="90"/>
      <c r="D183" s="90"/>
      <c r="E183" s="79"/>
      <c r="F183" s="79"/>
      <c r="G183" s="79"/>
    </row>
    <row r="184" s="41" customFormat="1" ht="14.25" spans="1:7">
      <c r="A184" s="90"/>
      <c r="B184" s="90"/>
      <c r="C184" s="90"/>
      <c r="D184" s="90"/>
      <c r="E184" s="79"/>
      <c r="F184" s="79"/>
      <c r="G184" s="79"/>
    </row>
    <row r="185" s="41" customFormat="1" ht="14.25" spans="1:7">
      <c r="A185" s="90"/>
      <c r="B185" s="90"/>
      <c r="C185" s="90"/>
      <c r="D185" s="90"/>
      <c r="E185" s="79"/>
      <c r="F185" s="79"/>
      <c r="G185" s="79"/>
    </row>
    <row r="186" s="41" customFormat="1" ht="14.25" spans="1:7">
      <c r="A186" s="90"/>
      <c r="B186" s="90"/>
      <c r="C186" s="90"/>
      <c r="D186" s="90"/>
      <c r="E186" s="79"/>
      <c r="F186" s="79"/>
      <c r="G186" s="79"/>
    </row>
  </sheetData>
  <sheetProtection password="C65B" sheet="1" objects="1"/>
  <mergeCells count="4">
    <mergeCell ref="A1:D1"/>
    <mergeCell ref="B5:C5"/>
    <mergeCell ref="B6:C6"/>
    <mergeCell ref="B7:C7"/>
  </mergeCells>
  <printOptions horizontalCentered="1"/>
  <pageMargins left="0.629861111111111" right="0.751388888888889"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0"/>
  <sheetViews>
    <sheetView topLeftCell="A5" workbookViewId="0">
      <selection activeCell="A1" sqref="A1:I16"/>
    </sheetView>
  </sheetViews>
  <sheetFormatPr defaultColWidth="10" defaultRowHeight="13.5"/>
  <cols>
    <col min="1" max="1" width="3.25" style="41" customWidth="1"/>
    <col min="2" max="2" width="11.6666666666667" style="41" customWidth="1"/>
    <col min="3" max="3" width="25.725" style="41" customWidth="1"/>
    <col min="4" max="4" width="8.375" style="41" customWidth="1"/>
    <col min="5" max="6" width="28.625" style="42" customWidth="1"/>
    <col min="7" max="7" width="9" style="41" customWidth="1"/>
    <col min="8" max="9" width="12" style="41" customWidth="1"/>
    <col min="10" max="10" width="10" style="41"/>
    <col min="11" max="11" width="12.625" style="41"/>
    <col min="12" max="16384" width="10" style="41"/>
  </cols>
  <sheetData>
    <row r="1" s="41" customFormat="1" ht="45" customHeight="1" spans="1:9">
      <c r="A1" s="43"/>
      <c r="B1" s="44" t="s">
        <v>34</v>
      </c>
      <c r="C1" s="45"/>
      <c r="D1" s="45"/>
      <c r="E1" s="46"/>
      <c r="F1" s="46"/>
      <c r="G1" s="45"/>
      <c r="H1" s="45"/>
      <c r="I1" s="45"/>
    </row>
    <row r="2" s="41" customFormat="1" ht="24" customHeight="1" spans="1:9">
      <c r="A2" s="43"/>
      <c r="B2" s="47" t="s">
        <v>35</v>
      </c>
      <c r="C2" s="48"/>
      <c r="D2" s="48"/>
      <c r="E2" s="49"/>
      <c r="F2" s="49"/>
      <c r="G2" s="48"/>
      <c r="H2" s="48"/>
      <c r="I2" s="48"/>
    </row>
    <row r="3" s="41" customFormat="1" ht="36" customHeight="1" spans="1:9">
      <c r="A3" s="50"/>
      <c r="B3" s="51" t="s">
        <v>36</v>
      </c>
      <c r="C3" s="52" t="s">
        <v>37</v>
      </c>
      <c r="D3" s="53" t="s">
        <v>38</v>
      </c>
      <c r="E3" s="54" t="s">
        <v>39</v>
      </c>
      <c r="F3" s="53" t="s">
        <v>40</v>
      </c>
      <c r="G3" s="53" t="s">
        <v>41</v>
      </c>
      <c r="H3" s="55" t="s">
        <v>42</v>
      </c>
      <c r="I3" s="72" t="s">
        <v>43</v>
      </c>
    </row>
    <row r="4" s="41" customFormat="1" ht="24.75" customHeight="1" spans="1:9">
      <c r="A4" s="56"/>
      <c r="B4" s="57">
        <v>101</v>
      </c>
      <c r="C4" s="58" t="s">
        <v>44</v>
      </c>
      <c r="D4" s="58"/>
      <c r="E4" s="59"/>
      <c r="F4" s="59"/>
      <c r="G4" s="58"/>
      <c r="H4" s="60"/>
      <c r="I4" s="73"/>
    </row>
    <row r="5" s="41" customFormat="1" ht="24.75" customHeight="1" spans="1:9">
      <c r="A5" s="43"/>
      <c r="B5" s="58" t="s">
        <v>45</v>
      </c>
      <c r="C5" s="58" t="s">
        <v>46</v>
      </c>
      <c r="D5" s="58"/>
      <c r="E5" s="59"/>
      <c r="F5" s="59"/>
      <c r="G5" s="58"/>
      <c r="H5" s="60"/>
      <c r="I5" s="73"/>
    </row>
    <row r="6" s="41" customFormat="1" ht="49.5" customHeight="1" spans="1:9">
      <c r="A6" s="43"/>
      <c r="B6" s="58" t="s">
        <v>47</v>
      </c>
      <c r="C6" s="58" t="s">
        <v>48</v>
      </c>
      <c r="D6" s="58" t="s">
        <v>49</v>
      </c>
      <c r="E6" s="61" t="s">
        <v>50</v>
      </c>
      <c r="F6" s="59" t="s">
        <v>51</v>
      </c>
      <c r="G6" s="58">
        <v>1</v>
      </c>
      <c r="H6" s="62">
        <f>(施工904章!C82+H13)*2.5/1000</f>
        <v>72.9125</v>
      </c>
      <c r="I6" s="74">
        <f t="shared" ref="I6:I9" si="0">H6*G6</f>
        <v>72.9125</v>
      </c>
    </row>
    <row r="7" s="41" customFormat="1" ht="39" customHeight="1" spans="1:9">
      <c r="A7" s="43"/>
      <c r="B7" s="58" t="s">
        <v>52</v>
      </c>
      <c r="C7" s="58" t="s">
        <v>53</v>
      </c>
      <c r="D7" s="58" t="s">
        <v>49</v>
      </c>
      <c r="E7" s="61" t="s">
        <v>54</v>
      </c>
      <c r="F7" s="59" t="s">
        <v>55</v>
      </c>
      <c r="G7" s="58">
        <v>1</v>
      </c>
      <c r="H7" s="62">
        <v>3000</v>
      </c>
      <c r="I7" s="74">
        <f t="shared" si="0"/>
        <v>3000</v>
      </c>
    </row>
    <row r="8" s="41" customFormat="1" ht="46" customHeight="1" spans="1:9">
      <c r="A8" s="43"/>
      <c r="B8" s="58" t="s">
        <v>56</v>
      </c>
      <c r="C8" s="58" t="s">
        <v>57</v>
      </c>
      <c r="D8" s="58" t="s">
        <v>49</v>
      </c>
      <c r="E8" s="61" t="s">
        <v>58</v>
      </c>
      <c r="F8" s="59" t="s">
        <v>59</v>
      </c>
      <c r="G8" s="58"/>
      <c r="H8" s="62"/>
      <c r="I8" s="74"/>
    </row>
    <row r="9" s="41" customFormat="1" ht="53.25" customHeight="1" spans="1:9">
      <c r="A9" s="43"/>
      <c r="B9" s="58" t="s">
        <v>60</v>
      </c>
      <c r="C9" s="58" t="s">
        <v>61</v>
      </c>
      <c r="D9" s="58" t="s">
        <v>49</v>
      </c>
      <c r="E9" s="61" t="s">
        <v>62</v>
      </c>
      <c r="F9" s="59" t="s">
        <v>63</v>
      </c>
      <c r="G9" s="62"/>
      <c r="H9" s="62"/>
      <c r="I9" s="74"/>
    </row>
    <row r="10" s="41" customFormat="1" ht="28.5" customHeight="1" spans="1:9">
      <c r="A10" s="43"/>
      <c r="B10" s="58">
        <v>102</v>
      </c>
      <c r="C10" s="58" t="s">
        <v>64</v>
      </c>
      <c r="D10" s="58"/>
      <c r="E10" s="59"/>
      <c r="F10" s="59"/>
      <c r="G10" s="62"/>
      <c r="H10" s="62"/>
      <c r="I10" s="62"/>
    </row>
    <row r="11" s="41" customFormat="1" ht="43" customHeight="1" spans="1:9">
      <c r="A11" s="56"/>
      <c r="B11" s="58" t="s">
        <v>65</v>
      </c>
      <c r="C11" s="58" t="s">
        <v>66</v>
      </c>
      <c r="D11" s="58" t="s">
        <v>49</v>
      </c>
      <c r="E11" s="59" t="s">
        <v>67</v>
      </c>
      <c r="F11" s="59" t="s">
        <v>68</v>
      </c>
      <c r="G11" s="62"/>
      <c r="H11" s="62"/>
      <c r="I11" s="62"/>
    </row>
    <row r="12" s="41" customFormat="1" ht="41" customHeight="1" spans="1:9">
      <c r="A12" s="56"/>
      <c r="B12" s="58" t="s">
        <v>69</v>
      </c>
      <c r="C12" s="58" t="s">
        <v>70</v>
      </c>
      <c r="D12" s="58" t="s">
        <v>49</v>
      </c>
      <c r="E12" s="59" t="s">
        <v>67</v>
      </c>
      <c r="F12" s="61" t="s">
        <v>71</v>
      </c>
      <c r="G12" s="62"/>
      <c r="H12" s="62"/>
      <c r="I12" s="62"/>
    </row>
    <row r="13" s="41" customFormat="1" ht="48" customHeight="1" spans="1:9">
      <c r="A13" s="56"/>
      <c r="B13" s="58" t="s">
        <v>72</v>
      </c>
      <c r="C13" s="58" t="s">
        <v>73</v>
      </c>
      <c r="D13" s="58" t="s">
        <v>49</v>
      </c>
      <c r="E13" s="59" t="s">
        <v>67</v>
      </c>
      <c r="F13" s="61" t="s">
        <v>74</v>
      </c>
      <c r="G13" s="62">
        <v>1</v>
      </c>
      <c r="H13" s="62">
        <v>29165</v>
      </c>
      <c r="I13" s="62">
        <f>H13*G13</f>
        <v>29165</v>
      </c>
    </row>
    <row r="14" s="41" customFormat="1" ht="21" customHeight="1" spans="1:9">
      <c r="A14" s="56"/>
      <c r="B14" s="58">
        <v>104</v>
      </c>
      <c r="C14" s="58" t="s">
        <v>75</v>
      </c>
      <c r="D14" s="58"/>
      <c r="E14" s="59"/>
      <c r="F14" s="59"/>
      <c r="G14" s="63"/>
      <c r="H14" s="64"/>
      <c r="I14" s="64"/>
    </row>
    <row r="15" s="41" customFormat="1" ht="81" customHeight="1" spans="1:9">
      <c r="A15" s="43"/>
      <c r="B15" s="58" t="s">
        <v>76</v>
      </c>
      <c r="C15" s="58" t="s">
        <v>75</v>
      </c>
      <c r="D15" s="58" t="s">
        <v>49</v>
      </c>
      <c r="E15" s="59" t="s">
        <v>67</v>
      </c>
      <c r="F15" s="61" t="s">
        <v>77</v>
      </c>
      <c r="G15" s="62"/>
      <c r="H15" s="62"/>
      <c r="I15" s="62"/>
    </row>
    <row r="16" s="41" customFormat="1" ht="21" customHeight="1" spans="1:9">
      <c r="A16" s="65"/>
      <c r="B16" s="66" t="s">
        <v>78</v>
      </c>
      <c r="C16" s="66"/>
      <c r="D16" s="67">
        <f>SUM(I6:I15)</f>
        <v>32237.9125</v>
      </c>
      <c r="E16" s="68"/>
      <c r="F16" s="68"/>
      <c r="G16" s="67"/>
      <c r="H16" s="67"/>
      <c r="I16" s="67"/>
    </row>
    <row r="17" s="41" customFormat="1" spans="1:9">
      <c r="A17" s="65"/>
      <c r="B17" s="69"/>
      <c r="C17" s="69"/>
      <c r="D17" s="43"/>
      <c r="E17" s="70"/>
      <c r="F17" s="70"/>
      <c r="G17" s="71"/>
      <c r="H17" s="71"/>
      <c r="I17" s="71"/>
    </row>
    <row r="18" s="41" customFormat="1" spans="1:9">
      <c r="A18" s="43"/>
      <c r="B18" s="69"/>
      <c r="C18" s="69"/>
      <c r="D18" s="43"/>
      <c r="E18" s="70"/>
      <c r="F18" s="70"/>
      <c r="G18" s="71"/>
      <c r="H18" s="71"/>
      <c r="I18" s="71"/>
    </row>
    <row r="19" s="41" customFormat="1" spans="1:9">
      <c r="A19" s="43"/>
      <c r="B19" s="69"/>
      <c r="C19" s="69"/>
      <c r="D19" s="43"/>
      <c r="E19" s="70"/>
      <c r="F19" s="70"/>
      <c r="G19" s="71"/>
      <c r="H19" s="71"/>
      <c r="I19" s="71"/>
    </row>
    <row r="20" s="41" customFormat="1" spans="1:9">
      <c r="A20" s="43"/>
      <c r="B20" s="69"/>
      <c r="C20" s="69"/>
      <c r="D20" s="43"/>
      <c r="E20" s="70"/>
      <c r="F20" s="70"/>
      <c r="G20" s="71"/>
      <c r="H20" s="71"/>
      <c r="I20" s="71"/>
    </row>
    <row r="21" s="41" customFormat="1" spans="1:9">
      <c r="A21" s="43"/>
      <c r="B21" s="69"/>
      <c r="C21" s="69"/>
      <c r="D21" s="43"/>
      <c r="E21" s="70"/>
      <c r="F21" s="70"/>
      <c r="G21" s="71"/>
      <c r="H21" s="71"/>
      <c r="I21" s="71"/>
    </row>
    <row r="22" s="41" customFormat="1" spans="1:9">
      <c r="A22" s="43"/>
      <c r="B22" s="69"/>
      <c r="C22" s="69"/>
      <c r="D22" s="43"/>
      <c r="E22" s="70"/>
      <c r="F22" s="70"/>
      <c r="G22" s="71"/>
      <c r="H22" s="71"/>
      <c r="I22" s="71"/>
    </row>
    <row r="23" s="41" customFormat="1" spans="1:9">
      <c r="A23" s="43"/>
      <c r="B23" s="69"/>
      <c r="C23" s="69"/>
      <c r="D23" s="43"/>
      <c r="E23" s="70"/>
      <c r="F23" s="70"/>
      <c r="G23" s="71"/>
      <c r="H23" s="71"/>
      <c r="I23" s="71"/>
    </row>
    <row r="24" s="41" customFormat="1" spans="1:9">
      <c r="A24" s="43"/>
      <c r="B24" s="69"/>
      <c r="C24" s="69"/>
      <c r="D24" s="43"/>
      <c r="E24" s="70"/>
      <c r="F24" s="70"/>
      <c r="G24" s="71"/>
      <c r="H24" s="71"/>
      <c r="I24" s="71"/>
    </row>
    <row r="25" s="41" customFormat="1" spans="1:9">
      <c r="A25" s="43"/>
      <c r="B25" s="69"/>
      <c r="C25" s="69"/>
      <c r="D25" s="43"/>
      <c r="E25" s="70"/>
      <c r="F25" s="70"/>
      <c r="G25" s="71"/>
      <c r="H25" s="71"/>
      <c r="I25" s="71"/>
    </row>
    <row r="26" s="41" customFormat="1" spans="1:9">
      <c r="A26" s="43"/>
      <c r="B26" s="69"/>
      <c r="C26" s="69"/>
      <c r="D26" s="43"/>
      <c r="E26" s="70"/>
      <c r="F26" s="70"/>
      <c r="G26" s="71"/>
      <c r="H26" s="71"/>
      <c r="I26" s="71"/>
    </row>
    <row r="27" s="41" customFormat="1" spans="1:9">
      <c r="A27" s="43"/>
      <c r="B27" s="69"/>
      <c r="C27" s="69"/>
      <c r="D27" s="43"/>
      <c r="E27" s="70"/>
      <c r="F27" s="70"/>
      <c r="G27" s="71"/>
      <c r="H27" s="71"/>
      <c r="I27" s="71"/>
    </row>
    <row r="28" s="41" customFormat="1" spans="1:9">
      <c r="A28" s="43"/>
      <c r="B28" s="69"/>
      <c r="C28" s="69"/>
      <c r="D28" s="43"/>
      <c r="E28" s="70"/>
      <c r="F28" s="70"/>
      <c r="G28" s="71"/>
      <c r="H28" s="71"/>
      <c r="I28" s="71"/>
    </row>
    <row r="29" s="41" customFormat="1" spans="1:9">
      <c r="A29" s="43"/>
      <c r="B29" s="69"/>
      <c r="C29" s="69"/>
      <c r="D29" s="43"/>
      <c r="E29" s="70"/>
      <c r="F29" s="70"/>
      <c r="G29" s="71"/>
      <c r="H29" s="71"/>
      <c r="I29" s="71"/>
    </row>
    <row r="30" s="41" customFormat="1" spans="1:9">
      <c r="A30" s="43"/>
      <c r="B30" s="69"/>
      <c r="C30" s="69"/>
      <c r="D30" s="43"/>
      <c r="E30" s="70"/>
      <c r="F30" s="70"/>
      <c r="G30" s="71"/>
      <c r="H30" s="71"/>
      <c r="I30" s="71"/>
    </row>
    <row r="31" s="41" customFormat="1" spans="1:9">
      <c r="A31" s="43"/>
      <c r="B31" s="69"/>
      <c r="C31" s="69"/>
      <c r="D31" s="43"/>
      <c r="E31" s="70"/>
      <c r="F31" s="70"/>
      <c r="G31" s="71"/>
      <c r="H31" s="71"/>
      <c r="I31" s="71"/>
    </row>
    <row r="32" s="41" customFormat="1" spans="1:9">
      <c r="A32" s="43"/>
      <c r="B32" s="69"/>
      <c r="C32" s="69"/>
      <c r="D32" s="43"/>
      <c r="E32" s="70"/>
      <c r="F32" s="70"/>
      <c r="G32" s="71"/>
      <c r="H32" s="71"/>
      <c r="I32" s="71"/>
    </row>
    <row r="33" s="41" customFormat="1" spans="1:9">
      <c r="A33" s="43"/>
      <c r="B33" s="69"/>
      <c r="C33" s="69"/>
      <c r="D33" s="43"/>
      <c r="E33" s="70"/>
      <c r="F33" s="70"/>
      <c r="G33" s="71"/>
      <c r="H33" s="71"/>
      <c r="I33" s="71"/>
    </row>
    <row r="34" s="41" customFormat="1" spans="1:9">
      <c r="A34" s="43"/>
      <c r="B34" s="69"/>
      <c r="C34" s="69"/>
      <c r="D34" s="43"/>
      <c r="E34" s="70"/>
      <c r="F34" s="70"/>
      <c r="G34" s="71"/>
      <c r="H34" s="71"/>
      <c r="I34" s="71"/>
    </row>
    <row r="35" s="41" customFormat="1" spans="1:9">
      <c r="A35" s="43"/>
      <c r="B35" s="69"/>
      <c r="C35" s="69"/>
      <c r="D35" s="43"/>
      <c r="E35" s="70"/>
      <c r="F35" s="70"/>
      <c r="G35" s="71"/>
      <c r="H35" s="71"/>
      <c r="I35" s="71"/>
    </row>
    <row r="36" s="41" customFormat="1" spans="1:9">
      <c r="A36" s="43"/>
      <c r="B36" s="69"/>
      <c r="C36" s="69"/>
      <c r="D36" s="43"/>
      <c r="E36" s="70"/>
      <c r="F36" s="70"/>
      <c r="G36" s="71"/>
      <c r="H36" s="71"/>
      <c r="I36" s="71"/>
    </row>
    <row r="37" s="41" customFormat="1" spans="1:9">
      <c r="A37" s="43"/>
      <c r="B37" s="69"/>
      <c r="C37" s="69"/>
      <c r="D37" s="43"/>
      <c r="E37" s="70"/>
      <c r="F37" s="70"/>
      <c r="G37" s="71"/>
      <c r="H37" s="71"/>
      <c r="I37" s="71"/>
    </row>
    <row r="38" s="41" customFormat="1" spans="1:9">
      <c r="A38" s="43"/>
      <c r="B38" s="69"/>
      <c r="C38" s="69"/>
      <c r="D38" s="43"/>
      <c r="E38" s="70"/>
      <c r="F38" s="70"/>
      <c r="G38" s="71"/>
      <c r="H38" s="71"/>
      <c r="I38" s="71"/>
    </row>
    <row r="39" s="41" customFormat="1" spans="1:9">
      <c r="A39" s="43"/>
      <c r="B39" s="69"/>
      <c r="C39" s="69"/>
      <c r="D39" s="43"/>
      <c r="E39" s="70"/>
      <c r="F39" s="70"/>
      <c r="G39" s="71"/>
      <c r="H39" s="71"/>
      <c r="I39" s="71"/>
    </row>
    <row r="40" s="41" customFormat="1" spans="1:9">
      <c r="A40" s="43"/>
      <c r="B40" s="69"/>
      <c r="C40" s="69"/>
      <c r="D40" s="43"/>
      <c r="E40" s="70"/>
      <c r="F40" s="70"/>
      <c r="G40" s="71"/>
      <c r="H40" s="71"/>
      <c r="I40" s="71"/>
    </row>
    <row r="41" s="41" customFormat="1" spans="1:9">
      <c r="A41" s="43"/>
      <c r="B41" s="69"/>
      <c r="C41" s="69"/>
      <c r="D41" s="43"/>
      <c r="E41" s="70"/>
      <c r="F41" s="70"/>
      <c r="G41" s="71"/>
      <c r="H41" s="71"/>
      <c r="I41" s="71"/>
    </row>
    <row r="42" s="41" customFormat="1" spans="1:9">
      <c r="A42" s="43"/>
      <c r="B42" s="69"/>
      <c r="C42" s="69"/>
      <c r="D42" s="43"/>
      <c r="E42" s="70"/>
      <c r="F42" s="70"/>
      <c r="G42" s="71"/>
      <c r="H42" s="71"/>
      <c r="I42" s="71"/>
    </row>
    <row r="43" s="41" customFormat="1" spans="1:9">
      <c r="A43" s="43"/>
      <c r="B43" s="69"/>
      <c r="C43" s="69"/>
      <c r="D43" s="43"/>
      <c r="E43" s="70"/>
      <c r="F43" s="70"/>
      <c r="G43" s="71"/>
      <c r="H43" s="71"/>
      <c r="I43" s="71"/>
    </row>
    <row r="44" s="41" customFormat="1" spans="1:9">
      <c r="A44" s="43"/>
      <c r="B44" s="69"/>
      <c r="C44" s="69"/>
      <c r="D44" s="43"/>
      <c r="E44" s="70"/>
      <c r="F44" s="70"/>
      <c r="G44" s="71"/>
      <c r="H44" s="71"/>
      <c r="I44" s="71"/>
    </row>
    <row r="45" s="41" customFormat="1" spans="1:9">
      <c r="A45" s="43"/>
      <c r="B45" s="69"/>
      <c r="C45" s="69"/>
      <c r="D45" s="43"/>
      <c r="E45" s="70"/>
      <c r="F45" s="70"/>
      <c r="G45" s="71"/>
      <c r="H45" s="71"/>
      <c r="I45" s="71"/>
    </row>
    <row r="46" s="41" customFormat="1" spans="1:9">
      <c r="A46" s="43"/>
      <c r="B46" s="69"/>
      <c r="C46" s="69"/>
      <c r="D46" s="43"/>
      <c r="E46" s="70"/>
      <c r="F46" s="70"/>
      <c r="G46" s="71"/>
      <c r="H46" s="71"/>
      <c r="I46" s="71"/>
    </row>
    <row r="47" s="41" customFormat="1" spans="1:9">
      <c r="A47" s="43"/>
      <c r="B47" s="69"/>
      <c r="C47" s="69"/>
      <c r="D47" s="43"/>
      <c r="E47" s="70"/>
      <c r="F47" s="70"/>
      <c r="G47" s="71"/>
      <c r="H47" s="71"/>
      <c r="I47" s="71"/>
    </row>
    <row r="48" s="41" customFormat="1" spans="1:9">
      <c r="A48" s="43"/>
      <c r="B48" s="69"/>
      <c r="C48" s="69"/>
      <c r="D48" s="43"/>
      <c r="E48" s="70"/>
      <c r="F48" s="70"/>
      <c r="G48" s="71"/>
      <c r="H48" s="71"/>
      <c r="I48" s="71"/>
    </row>
    <row r="49" s="41" customFormat="1" spans="1:9">
      <c r="A49" s="43"/>
      <c r="B49" s="69"/>
      <c r="C49" s="69"/>
      <c r="D49" s="43"/>
      <c r="E49" s="70"/>
      <c r="F49" s="70"/>
      <c r="G49" s="71"/>
      <c r="H49" s="71"/>
      <c r="I49" s="71"/>
    </row>
    <row r="50" s="41" customFormat="1" spans="1:9">
      <c r="A50" s="43"/>
      <c r="B50" s="69"/>
      <c r="C50" s="69"/>
      <c r="D50" s="43"/>
      <c r="E50" s="70"/>
      <c r="F50" s="70"/>
      <c r="G50" s="71"/>
      <c r="H50" s="71"/>
      <c r="I50" s="71"/>
    </row>
    <row r="51" s="41" customFormat="1" spans="1:9">
      <c r="A51" s="43"/>
      <c r="B51" s="69"/>
      <c r="C51" s="69"/>
      <c r="D51" s="43"/>
      <c r="E51" s="70"/>
      <c r="F51" s="70"/>
      <c r="G51" s="71"/>
      <c r="H51" s="71"/>
      <c r="I51" s="71"/>
    </row>
    <row r="52" s="41" customFormat="1" spans="1:9">
      <c r="A52" s="43"/>
      <c r="B52" s="69"/>
      <c r="C52" s="69"/>
      <c r="D52" s="43"/>
      <c r="E52" s="70"/>
      <c r="F52" s="70"/>
      <c r="G52" s="71"/>
      <c r="H52" s="71"/>
      <c r="I52" s="71"/>
    </row>
    <row r="53" s="41" customFormat="1" spans="1:9">
      <c r="A53" s="43"/>
      <c r="B53" s="69"/>
      <c r="C53" s="69"/>
      <c r="D53" s="43"/>
      <c r="E53" s="70"/>
      <c r="F53" s="70"/>
      <c r="G53" s="71"/>
      <c r="H53" s="71"/>
      <c r="I53" s="71"/>
    </row>
    <row r="54" s="41" customFormat="1" spans="1:9">
      <c r="A54" s="43"/>
      <c r="B54" s="69"/>
      <c r="C54" s="69"/>
      <c r="D54" s="43"/>
      <c r="E54" s="70"/>
      <c r="F54" s="70"/>
      <c r="G54" s="71"/>
      <c r="H54" s="71"/>
      <c r="I54" s="71"/>
    </row>
    <row r="55" s="41" customFormat="1" spans="1:9">
      <c r="A55" s="43"/>
      <c r="B55" s="69"/>
      <c r="C55" s="69"/>
      <c r="D55" s="43"/>
      <c r="E55" s="70"/>
      <c r="F55" s="70"/>
      <c r="G55" s="71"/>
      <c r="H55" s="71"/>
      <c r="I55" s="71"/>
    </row>
    <row r="56" s="41" customFormat="1" spans="1:9">
      <c r="A56" s="43"/>
      <c r="B56" s="69"/>
      <c r="C56" s="69"/>
      <c r="D56" s="43"/>
      <c r="E56" s="70"/>
      <c r="F56" s="70"/>
      <c r="G56" s="71"/>
      <c r="H56" s="71"/>
      <c r="I56" s="71"/>
    </row>
    <row r="57" s="41" customFormat="1" spans="1:9">
      <c r="A57" s="43"/>
      <c r="B57" s="69"/>
      <c r="C57" s="69"/>
      <c r="D57" s="43"/>
      <c r="E57" s="70"/>
      <c r="F57" s="70"/>
      <c r="G57" s="71"/>
      <c r="H57" s="71"/>
      <c r="I57" s="71"/>
    </row>
    <row r="58" s="41" customFormat="1" spans="1:9">
      <c r="A58" s="43"/>
      <c r="B58" s="69"/>
      <c r="C58" s="69"/>
      <c r="D58" s="43"/>
      <c r="E58" s="70"/>
      <c r="F58" s="70"/>
      <c r="G58" s="71"/>
      <c r="H58" s="71"/>
      <c r="I58" s="71"/>
    </row>
    <row r="59" s="41" customFormat="1" spans="1:9">
      <c r="A59" s="43"/>
      <c r="B59" s="69"/>
      <c r="C59" s="69"/>
      <c r="D59" s="43"/>
      <c r="E59" s="70"/>
      <c r="F59" s="70"/>
      <c r="G59" s="71"/>
      <c r="H59" s="71"/>
      <c r="I59" s="71"/>
    </row>
    <row r="60" s="41" customFormat="1" spans="1:9">
      <c r="A60" s="43"/>
      <c r="B60" s="69"/>
      <c r="C60" s="69"/>
      <c r="D60" s="43"/>
      <c r="E60" s="70"/>
      <c r="F60" s="70"/>
      <c r="G60" s="71"/>
      <c r="H60" s="71"/>
      <c r="I60" s="71"/>
    </row>
    <row r="61" s="41" customFormat="1" spans="1:9">
      <c r="A61" s="43"/>
      <c r="B61" s="69"/>
      <c r="C61" s="69"/>
      <c r="D61" s="43"/>
      <c r="E61" s="70"/>
      <c r="F61" s="70"/>
      <c r="G61" s="71"/>
      <c r="H61" s="71"/>
      <c r="I61" s="71"/>
    </row>
    <row r="62" s="41" customFormat="1" spans="1:9">
      <c r="A62" s="43"/>
      <c r="B62" s="69"/>
      <c r="C62" s="69"/>
      <c r="D62" s="43"/>
      <c r="E62" s="70"/>
      <c r="F62" s="70"/>
      <c r="G62" s="71"/>
      <c r="H62" s="71"/>
      <c r="I62" s="71"/>
    </row>
    <row r="63" s="41" customFormat="1" spans="1:9">
      <c r="A63" s="43"/>
      <c r="B63" s="69"/>
      <c r="C63" s="69"/>
      <c r="D63" s="43"/>
      <c r="E63" s="70"/>
      <c r="F63" s="70"/>
      <c r="G63" s="71"/>
      <c r="H63" s="71"/>
      <c r="I63" s="71"/>
    </row>
    <row r="64" s="41" customFormat="1" spans="1:9">
      <c r="A64" s="43"/>
      <c r="B64" s="69"/>
      <c r="C64" s="69"/>
      <c r="D64" s="43"/>
      <c r="E64" s="70"/>
      <c r="F64" s="70"/>
      <c r="G64" s="71"/>
      <c r="H64" s="71"/>
      <c r="I64" s="71"/>
    </row>
    <row r="65" s="41" customFormat="1" spans="1:9">
      <c r="A65" s="43"/>
      <c r="B65" s="69"/>
      <c r="C65" s="69"/>
      <c r="D65" s="43"/>
      <c r="E65" s="70"/>
      <c r="F65" s="70"/>
      <c r="G65" s="71"/>
      <c r="H65" s="71"/>
      <c r="I65" s="71"/>
    </row>
    <row r="66" s="41" customFormat="1" spans="1:9">
      <c r="A66" s="43"/>
      <c r="B66" s="69"/>
      <c r="C66" s="69"/>
      <c r="D66" s="43"/>
      <c r="E66" s="70"/>
      <c r="F66" s="70"/>
      <c r="G66" s="71"/>
      <c r="H66" s="71"/>
      <c r="I66" s="71"/>
    </row>
    <row r="67" s="41" customFormat="1" spans="1:9">
      <c r="A67" s="43"/>
      <c r="B67" s="69"/>
      <c r="C67" s="69"/>
      <c r="D67" s="43"/>
      <c r="E67" s="70"/>
      <c r="F67" s="70"/>
      <c r="G67" s="71"/>
      <c r="H67" s="71"/>
      <c r="I67" s="71"/>
    </row>
    <row r="68" s="41" customFormat="1" spans="1:9">
      <c r="A68" s="43"/>
      <c r="B68" s="69"/>
      <c r="C68" s="69"/>
      <c r="D68" s="43"/>
      <c r="E68" s="70"/>
      <c r="F68" s="70"/>
      <c r="G68" s="71"/>
      <c r="H68" s="71"/>
      <c r="I68" s="71"/>
    </row>
    <row r="69" s="41" customFormat="1" spans="1:9">
      <c r="A69" s="43"/>
      <c r="B69" s="69"/>
      <c r="C69" s="69"/>
      <c r="D69" s="43"/>
      <c r="E69" s="70"/>
      <c r="F69" s="70"/>
      <c r="G69" s="71"/>
      <c r="H69" s="71"/>
      <c r="I69" s="71"/>
    </row>
    <row r="70" s="41" customFormat="1" spans="1:9">
      <c r="A70" s="43"/>
      <c r="B70" s="69"/>
      <c r="C70" s="69"/>
      <c r="D70" s="43"/>
      <c r="E70" s="70"/>
      <c r="F70" s="70"/>
      <c r="G70" s="71"/>
      <c r="H70" s="71"/>
      <c r="I70" s="71"/>
    </row>
    <row r="71" s="41" customFormat="1" spans="1:9">
      <c r="A71" s="43"/>
      <c r="B71" s="69"/>
      <c r="C71" s="69"/>
      <c r="D71" s="43"/>
      <c r="E71" s="70"/>
      <c r="F71" s="70"/>
      <c r="G71" s="71"/>
      <c r="H71" s="71"/>
      <c r="I71" s="71"/>
    </row>
    <row r="72" s="41" customFormat="1" spans="1:9">
      <c r="A72" s="43"/>
      <c r="B72" s="69"/>
      <c r="C72" s="69"/>
      <c r="D72" s="43"/>
      <c r="E72" s="70"/>
      <c r="F72" s="70"/>
      <c r="G72" s="71"/>
      <c r="H72" s="71"/>
      <c r="I72" s="71"/>
    </row>
    <row r="73" s="41" customFormat="1" spans="1:9">
      <c r="A73" s="43"/>
      <c r="B73" s="69"/>
      <c r="C73" s="69"/>
      <c r="D73" s="43"/>
      <c r="E73" s="70"/>
      <c r="F73" s="70"/>
      <c r="G73" s="71"/>
      <c r="H73" s="71"/>
      <c r="I73" s="71"/>
    </row>
    <row r="74" s="41" customFormat="1" spans="1:9">
      <c r="A74" s="43"/>
      <c r="B74" s="69"/>
      <c r="C74" s="69"/>
      <c r="D74" s="43"/>
      <c r="E74" s="70"/>
      <c r="F74" s="70"/>
      <c r="G74" s="71"/>
      <c r="H74" s="71"/>
      <c r="I74" s="71"/>
    </row>
    <row r="75" s="41" customFormat="1" spans="1:9">
      <c r="A75" s="43"/>
      <c r="B75" s="69"/>
      <c r="C75" s="69"/>
      <c r="D75" s="43"/>
      <c r="E75" s="70"/>
      <c r="F75" s="70"/>
      <c r="G75" s="71"/>
      <c r="H75" s="71"/>
      <c r="I75" s="71"/>
    </row>
    <row r="76" s="41" customFormat="1" spans="1:9">
      <c r="A76" s="43"/>
      <c r="B76" s="69"/>
      <c r="C76" s="69"/>
      <c r="D76" s="43"/>
      <c r="E76" s="70"/>
      <c r="F76" s="70"/>
      <c r="G76" s="71"/>
      <c r="H76" s="71"/>
      <c r="I76" s="71"/>
    </row>
    <row r="77" s="41" customFormat="1" spans="1:9">
      <c r="A77" s="43"/>
      <c r="B77" s="69"/>
      <c r="C77" s="69"/>
      <c r="D77" s="43"/>
      <c r="E77" s="70"/>
      <c r="F77" s="70"/>
      <c r="G77" s="71"/>
      <c r="H77" s="71"/>
      <c r="I77" s="71"/>
    </row>
    <row r="78" s="41" customFormat="1" spans="1:9">
      <c r="A78" s="43"/>
      <c r="B78" s="69"/>
      <c r="C78" s="69"/>
      <c r="D78" s="43"/>
      <c r="E78" s="70"/>
      <c r="F78" s="70"/>
      <c r="G78" s="71"/>
      <c r="H78" s="71"/>
      <c r="I78" s="71"/>
    </row>
    <row r="79" s="41" customFormat="1" spans="1:9">
      <c r="A79" s="43"/>
      <c r="B79" s="69"/>
      <c r="C79" s="69"/>
      <c r="D79" s="43"/>
      <c r="E79" s="70"/>
      <c r="F79" s="70"/>
      <c r="G79" s="71"/>
      <c r="H79" s="71"/>
      <c r="I79" s="71"/>
    </row>
    <row r="80" s="41" customFormat="1" spans="1:9">
      <c r="A80" s="43"/>
      <c r="B80" s="69"/>
      <c r="C80" s="69"/>
      <c r="D80" s="43"/>
      <c r="E80" s="70"/>
      <c r="F80" s="70"/>
      <c r="G80" s="71"/>
      <c r="H80" s="71"/>
      <c r="I80" s="71"/>
    </row>
    <row r="81" s="41" customFormat="1" spans="1:9">
      <c r="A81" s="43"/>
      <c r="B81" s="69"/>
      <c r="C81" s="69"/>
      <c r="D81" s="43"/>
      <c r="E81" s="70"/>
      <c r="F81" s="70"/>
      <c r="G81" s="71"/>
      <c r="H81" s="71"/>
      <c r="I81" s="71"/>
    </row>
    <row r="82" s="41" customFormat="1" spans="1:9">
      <c r="A82" s="43"/>
      <c r="B82" s="69"/>
      <c r="C82" s="69"/>
      <c r="D82" s="43"/>
      <c r="E82" s="70"/>
      <c r="F82" s="70"/>
      <c r="G82" s="71"/>
      <c r="H82" s="71"/>
      <c r="I82" s="71"/>
    </row>
    <row r="83" s="41" customFormat="1" spans="1:9">
      <c r="A83" s="43"/>
      <c r="B83" s="69"/>
      <c r="C83" s="69"/>
      <c r="D83" s="43"/>
      <c r="E83" s="70"/>
      <c r="F83" s="70"/>
      <c r="G83" s="71"/>
      <c r="H83" s="71"/>
      <c r="I83" s="71"/>
    </row>
    <row r="84" s="41" customFormat="1" spans="1:9">
      <c r="A84" s="43"/>
      <c r="B84" s="69"/>
      <c r="C84" s="69"/>
      <c r="D84" s="43"/>
      <c r="E84" s="70"/>
      <c r="F84" s="70"/>
      <c r="G84" s="71"/>
      <c r="H84" s="71"/>
      <c r="I84" s="71"/>
    </row>
    <row r="85" s="41" customFormat="1" spans="1:9">
      <c r="A85" s="43"/>
      <c r="B85" s="69"/>
      <c r="C85" s="69"/>
      <c r="D85" s="43"/>
      <c r="E85" s="70"/>
      <c r="F85" s="70"/>
      <c r="G85" s="71"/>
      <c r="H85" s="71"/>
      <c r="I85" s="71"/>
    </row>
    <row r="86" s="41" customFormat="1" spans="1:9">
      <c r="A86" s="43"/>
      <c r="B86" s="69"/>
      <c r="C86" s="69"/>
      <c r="D86" s="43"/>
      <c r="E86" s="70"/>
      <c r="F86" s="70"/>
      <c r="G86" s="71"/>
      <c r="H86" s="71"/>
      <c r="I86" s="71"/>
    </row>
    <row r="87" s="41" customFormat="1" spans="1:9">
      <c r="A87" s="43"/>
      <c r="B87" s="69"/>
      <c r="C87" s="69"/>
      <c r="D87" s="43"/>
      <c r="E87" s="70"/>
      <c r="F87" s="70"/>
      <c r="G87" s="71"/>
      <c r="H87" s="71"/>
      <c r="I87" s="71"/>
    </row>
    <row r="88" s="41" customFormat="1" spans="1:9">
      <c r="A88" s="43"/>
      <c r="B88" s="69"/>
      <c r="C88" s="69"/>
      <c r="D88" s="43"/>
      <c r="E88" s="70"/>
      <c r="F88" s="70"/>
      <c r="G88" s="71"/>
      <c r="H88" s="71"/>
      <c r="I88" s="71"/>
    </row>
    <row r="89" s="41" customFormat="1" spans="1:9">
      <c r="A89" s="43"/>
      <c r="B89" s="69"/>
      <c r="C89" s="69"/>
      <c r="D89" s="43"/>
      <c r="E89" s="70"/>
      <c r="F89" s="70"/>
      <c r="G89" s="71"/>
      <c r="H89" s="71"/>
      <c r="I89" s="71"/>
    </row>
    <row r="90" s="41" customFormat="1" spans="1:6">
      <c r="A90" s="43"/>
      <c r="E90" s="42"/>
      <c r="F90" s="42"/>
    </row>
  </sheetData>
  <sheetProtection password="C65B" sheet="1" objects="1"/>
  <mergeCells count="4">
    <mergeCell ref="B1:I1"/>
    <mergeCell ref="B2:I2"/>
    <mergeCell ref="B16:C16"/>
    <mergeCell ref="D16:I16"/>
  </mergeCells>
  <printOptions horizontalCentered="1"/>
  <pageMargins left="0.354166666666667" right="0.393055555555556"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4"/>
  <sheetViews>
    <sheetView tabSelected="1" workbookViewId="0">
      <pane xSplit="9" ySplit="3" topLeftCell="J4" activePane="bottomRight" state="frozen"/>
      <selection/>
      <selection pane="topRight"/>
      <selection pane="bottomLeft"/>
      <selection pane="bottomRight" activeCell="G9" sqref="G9"/>
    </sheetView>
  </sheetViews>
  <sheetFormatPr defaultColWidth="10" defaultRowHeight="14.25"/>
  <cols>
    <col min="1" max="1" width="16.375" style="1" customWidth="1"/>
    <col min="2" max="2" width="18.5" style="2" customWidth="1"/>
    <col min="3" max="3" width="7.38333333333333" style="1" customWidth="1"/>
    <col min="4" max="4" width="25" style="3" customWidth="1"/>
    <col min="5" max="5" width="18.0583333333333" style="2" customWidth="1"/>
    <col min="6" max="6" width="17.4333333333333" style="2" customWidth="1"/>
    <col min="7" max="7" width="9.13333333333333" style="2" customWidth="1"/>
    <col min="8" max="8" width="10.225" style="4" customWidth="1"/>
    <col min="9" max="9" width="10.8916666666667" style="2" customWidth="1"/>
    <col min="10" max="10" width="10" style="1"/>
    <col min="11" max="11" width="12.625" style="1"/>
    <col min="12" max="16384" width="10" style="1"/>
  </cols>
  <sheetData>
    <row r="1" s="1" customFormat="1" ht="45" customHeight="1" spans="1:9">
      <c r="A1" s="5" t="s">
        <v>34</v>
      </c>
      <c r="B1" s="6"/>
      <c r="C1" s="7"/>
      <c r="D1" s="8"/>
      <c r="E1" s="6"/>
      <c r="F1" s="6"/>
      <c r="G1" s="6"/>
      <c r="H1" s="6"/>
      <c r="I1" s="6"/>
    </row>
    <row r="2" s="1" customFormat="1" spans="1:9">
      <c r="A2" s="9" t="s">
        <v>79</v>
      </c>
      <c r="B2" s="10"/>
      <c r="C2" s="11"/>
      <c r="D2" s="12"/>
      <c r="E2" s="10"/>
      <c r="F2" s="10"/>
      <c r="G2" s="10"/>
      <c r="H2" s="10"/>
      <c r="I2" s="10"/>
    </row>
    <row r="3" s="1" customFormat="1" spans="1:9">
      <c r="A3" s="13" t="s">
        <v>80</v>
      </c>
      <c r="B3" s="13" t="s">
        <v>37</v>
      </c>
      <c r="C3" s="13" t="s">
        <v>38</v>
      </c>
      <c r="D3" s="13" t="s">
        <v>81</v>
      </c>
      <c r="E3" s="13" t="s">
        <v>82</v>
      </c>
      <c r="F3" s="13" t="s">
        <v>40</v>
      </c>
      <c r="G3" s="13" t="s">
        <v>41</v>
      </c>
      <c r="H3" s="14" t="s">
        <v>42</v>
      </c>
      <c r="I3" s="14" t="s">
        <v>43</v>
      </c>
    </row>
    <row r="4" s="1" customFormat="1" spans="1:9">
      <c r="A4" s="13">
        <v>904</v>
      </c>
      <c r="B4" s="13" t="s">
        <v>83</v>
      </c>
      <c r="C4" s="13"/>
      <c r="D4" s="15"/>
      <c r="E4" s="16"/>
      <c r="F4" s="16"/>
      <c r="G4" s="17"/>
      <c r="H4" s="14"/>
      <c r="I4" s="14"/>
    </row>
    <row r="5" s="1" customFormat="1" spans="1:9">
      <c r="A5" s="13" t="s">
        <v>84</v>
      </c>
      <c r="B5" s="13" t="s">
        <v>85</v>
      </c>
      <c r="C5" s="18"/>
      <c r="D5" s="19"/>
      <c r="E5" s="16"/>
      <c r="F5" s="16"/>
      <c r="G5" s="17"/>
      <c r="H5" s="14"/>
      <c r="I5" s="14"/>
    </row>
    <row r="6" s="1" customFormat="1" ht="33.75" spans="1:9">
      <c r="A6" s="20" t="s">
        <v>86</v>
      </c>
      <c r="B6" s="13" t="s">
        <v>87</v>
      </c>
      <c r="C6" s="18" t="s">
        <v>88</v>
      </c>
      <c r="D6" s="21" t="s">
        <v>89</v>
      </c>
      <c r="E6" s="22" t="s">
        <v>90</v>
      </c>
      <c r="F6" s="22" t="s">
        <v>90</v>
      </c>
      <c r="G6" s="23">
        <f>82.39*0.2</f>
        <v>16.478</v>
      </c>
      <c r="H6" s="24"/>
      <c r="I6" s="14">
        <f>H6*G6</f>
        <v>0</v>
      </c>
    </row>
    <row r="7" s="1" customFormat="1" ht="60" spans="1:9">
      <c r="A7" s="25" t="s">
        <v>91</v>
      </c>
      <c r="B7" s="26" t="s">
        <v>92</v>
      </c>
      <c r="C7" s="26" t="s">
        <v>93</v>
      </c>
      <c r="D7" s="21" t="s">
        <v>94</v>
      </c>
      <c r="E7" s="22" t="s">
        <v>90</v>
      </c>
      <c r="F7" s="22" t="s">
        <v>90</v>
      </c>
      <c r="G7" s="27">
        <f>37.63*2</f>
        <v>75.26</v>
      </c>
      <c r="H7" s="24"/>
      <c r="I7" s="14">
        <f>H7*G7</f>
        <v>0</v>
      </c>
    </row>
    <row r="8" s="1" customFormat="1" spans="1:9">
      <c r="A8" s="13" t="s">
        <v>95</v>
      </c>
      <c r="B8" s="13" t="s">
        <v>96</v>
      </c>
      <c r="C8" s="18"/>
      <c r="D8" s="19"/>
      <c r="E8" s="22"/>
      <c r="F8" s="22"/>
      <c r="G8" s="28"/>
      <c r="H8" s="29"/>
      <c r="I8" s="14"/>
    </row>
    <row r="9" s="1" customFormat="1" ht="60" spans="1:9">
      <c r="A9" s="30" t="s">
        <v>97</v>
      </c>
      <c r="B9" s="13" t="s">
        <v>98</v>
      </c>
      <c r="C9" s="18" t="s">
        <v>99</v>
      </c>
      <c r="D9" s="19" t="s">
        <v>100</v>
      </c>
      <c r="E9" s="31" t="s">
        <v>101</v>
      </c>
      <c r="F9" s="31" t="s">
        <v>101</v>
      </c>
      <c r="G9" s="28">
        <v>2</v>
      </c>
      <c r="H9" s="24"/>
      <c r="I9" s="14">
        <f>H9*G9</f>
        <v>0</v>
      </c>
    </row>
    <row r="10" s="1" customFormat="1" ht="48" spans="1:9">
      <c r="A10" s="30" t="s">
        <v>102</v>
      </c>
      <c r="B10" s="13" t="s">
        <v>103</v>
      </c>
      <c r="C10" s="18" t="s">
        <v>104</v>
      </c>
      <c r="D10" s="19" t="s">
        <v>105</v>
      </c>
      <c r="E10" s="31" t="s">
        <v>101</v>
      </c>
      <c r="F10" s="31" t="s">
        <v>101</v>
      </c>
      <c r="G10" s="28">
        <v>33.628</v>
      </c>
      <c r="H10" s="24"/>
      <c r="I10" s="14">
        <f t="shared" ref="I10:I45" si="0">H10*G10</f>
        <v>0</v>
      </c>
    </row>
    <row r="11" s="1" customFormat="1" ht="48" spans="1:9">
      <c r="A11" s="30" t="s">
        <v>106</v>
      </c>
      <c r="B11" s="13" t="s">
        <v>103</v>
      </c>
      <c r="C11" s="18" t="s">
        <v>104</v>
      </c>
      <c r="D11" s="19" t="s">
        <v>107</v>
      </c>
      <c r="E11" s="31" t="s">
        <v>101</v>
      </c>
      <c r="F11" s="31" t="s">
        <v>101</v>
      </c>
      <c r="G11" s="28">
        <v>87.436</v>
      </c>
      <c r="H11" s="24"/>
      <c r="I11" s="14">
        <f t="shared" si="0"/>
        <v>0</v>
      </c>
    </row>
    <row r="12" s="1" customFormat="1" ht="48" spans="1:9">
      <c r="A12" s="30" t="s">
        <v>108</v>
      </c>
      <c r="B12" s="13" t="s">
        <v>109</v>
      </c>
      <c r="C12" s="18" t="s">
        <v>104</v>
      </c>
      <c r="D12" s="19" t="s">
        <v>110</v>
      </c>
      <c r="E12" s="31" t="s">
        <v>101</v>
      </c>
      <c r="F12" s="31" t="s">
        <v>101</v>
      </c>
      <c r="G12" s="28">
        <v>321.184</v>
      </c>
      <c r="H12" s="24"/>
      <c r="I12" s="14">
        <f t="shared" si="0"/>
        <v>0</v>
      </c>
    </row>
    <row r="13" s="1" customFormat="1" ht="48" spans="1:9">
      <c r="A13" s="30" t="s">
        <v>111</v>
      </c>
      <c r="B13" s="13" t="s">
        <v>112</v>
      </c>
      <c r="C13" s="18" t="s">
        <v>113</v>
      </c>
      <c r="D13" s="19" t="s">
        <v>114</v>
      </c>
      <c r="E13" s="31" t="s">
        <v>101</v>
      </c>
      <c r="F13" s="31" t="s">
        <v>101</v>
      </c>
      <c r="G13" s="28">
        <v>14</v>
      </c>
      <c r="H13" s="24"/>
      <c r="I13" s="14">
        <f t="shared" si="0"/>
        <v>0</v>
      </c>
    </row>
    <row r="14" s="1" customFormat="1" ht="48" spans="1:9">
      <c r="A14" s="30" t="s">
        <v>115</v>
      </c>
      <c r="B14" s="13" t="s">
        <v>116</v>
      </c>
      <c r="C14" s="18" t="s">
        <v>117</v>
      </c>
      <c r="D14" s="19" t="s">
        <v>118</v>
      </c>
      <c r="E14" s="31" t="s">
        <v>101</v>
      </c>
      <c r="F14" s="31" t="s">
        <v>101</v>
      </c>
      <c r="G14" s="28">
        <v>2</v>
      </c>
      <c r="H14" s="24"/>
      <c r="I14" s="14">
        <f t="shared" si="0"/>
        <v>0</v>
      </c>
    </row>
    <row r="15" s="1" customFormat="1" ht="48" spans="1:9">
      <c r="A15" s="30" t="s">
        <v>119</v>
      </c>
      <c r="B15" s="13" t="s">
        <v>116</v>
      </c>
      <c r="C15" s="18" t="s">
        <v>117</v>
      </c>
      <c r="D15" s="19" t="s">
        <v>120</v>
      </c>
      <c r="E15" s="31" t="s">
        <v>101</v>
      </c>
      <c r="F15" s="31" t="s">
        <v>101</v>
      </c>
      <c r="G15" s="28">
        <v>4</v>
      </c>
      <c r="H15" s="24"/>
      <c r="I15" s="14">
        <f t="shared" si="0"/>
        <v>0</v>
      </c>
    </row>
    <row r="16" s="1" customFormat="1" ht="48" spans="1:9">
      <c r="A16" s="30" t="s">
        <v>121</v>
      </c>
      <c r="B16" s="13" t="s">
        <v>122</v>
      </c>
      <c r="C16" s="18" t="s">
        <v>117</v>
      </c>
      <c r="D16" s="19" t="s">
        <v>123</v>
      </c>
      <c r="E16" s="31" t="s">
        <v>101</v>
      </c>
      <c r="F16" s="31" t="s">
        <v>101</v>
      </c>
      <c r="G16" s="28">
        <v>4</v>
      </c>
      <c r="H16" s="24"/>
      <c r="I16" s="14">
        <f t="shared" si="0"/>
        <v>0</v>
      </c>
    </row>
    <row r="17" s="1" customFormat="1" ht="36.75" spans="1:9">
      <c r="A17" s="30" t="s">
        <v>124</v>
      </c>
      <c r="B17" s="13" t="s">
        <v>125</v>
      </c>
      <c r="C17" s="18" t="s">
        <v>117</v>
      </c>
      <c r="D17" s="19" t="s">
        <v>126</v>
      </c>
      <c r="E17" s="31" t="s">
        <v>101</v>
      </c>
      <c r="F17" s="31" t="s">
        <v>101</v>
      </c>
      <c r="G17" s="28">
        <v>2</v>
      </c>
      <c r="H17" s="24"/>
      <c r="I17" s="14">
        <f t="shared" si="0"/>
        <v>0</v>
      </c>
    </row>
    <row r="18" s="1" customFormat="1" ht="36.75" spans="1:9">
      <c r="A18" s="30" t="s">
        <v>127</v>
      </c>
      <c r="B18" s="13" t="s">
        <v>128</v>
      </c>
      <c r="C18" s="18" t="s">
        <v>117</v>
      </c>
      <c r="D18" s="19" t="s">
        <v>129</v>
      </c>
      <c r="E18" s="31" t="s">
        <v>101</v>
      </c>
      <c r="F18" s="31" t="s">
        <v>101</v>
      </c>
      <c r="G18" s="28">
        <v>4</v>
      </c>
      <c r="H18" s="24"/>
      <c r="I18" s="14">
        <f t="shared" si="0"/>
        <v>0</v>
      </c>
    </row>
    <row r="19" s="1" customFormat="1" ht="36.75" spans="1:9">
      <c r="A19" s="30" t="s">
        <v>130</v>
      </c>
      <c r="B19" s="13" t="s">
        <v>131</v>
      </c>
      <c r="C19" s="18" t="s">
        <v>117</v>
      </c>
      <c r="D19" s="19" t="s">
        <v>132</v>
      </c>
      <c r="E19" s="31" t="s">
        <v>101</v>
      </c>
      <c r="F19" s="31" t="s">
        <v>101</v>
      </c>
      <c r="G19" s="28">
        <v>4</v>
      </c>
      <c r="H19" s="24"/>
      <c r="I19" s="14">
        <f t="shared" si="0"/>
        <v>0</v>
      </c>
    </row>
    <row r="20" s="1" customFormat="1" ht="36.75" spans="1:9">
      <c r="A20" s="30" t="s">
        <v>133</v>
      </c>
      <c r="B20" s="13" t="s">
        <v>131</v>
      </c>
      <c r="C20" s="18" t="s">
        <v>117</v>
      </c>
      <c r="D20" s="19" t="s">
        <v>134</v>
      </c>
      <c r="E20" s="31" t="s">
        <v>101</v>
      </c>
      <c r="F20" s="31" t="s">
        <v>101</v>
      </c>
      <c r="G20" s="28">
        <v>20</v>
      </c>
      <c r="H20" s="24"/>
      <c r="I20" s="14">
        <f t="shared" si="0"/>
        <v>0</v>
      </c>
    </row>
    <row r="21" s="1" customFormat="1" ht="36.75" spans="1:9">
      <c r="A21" s="30" t="s">
        <v>135</v>
      </c>
      <c r="B21" s="13" t="s">
        <v>136</v>
      </c>
      <c r="C21" s="18" t="s">
        <v>137</v>
      </c>
      <c r="D21" s="19" t="s">
        <v>138</v>
      </c>
      <c r="E21" s="31" t="s">
        <v>101</v>
      </c>
      <c r="F21" s="31" t="s">
        <v>101</v>
      </c>
      <c r="G21" s="28">
        <v>2</v>
      </c>
      <c r="H21" s="24"/>
      <c r="I21" s="14">
        <f t="shared" si="0"/>
        <v>0</v>
      </c>
    </row>
    <row r="22" s="1" customFormat="1" ht="36.75" spans="1:9">
      <c r="A22" s="30" t="s">
        <v>139</v>
      </c>
      <c r="B22" s="13" t="s">
        <v>140</v>
      </c>
      <c r="C22" s="18" t="s">
        <v>104</v>
      </c>
      <c r="D22" s="19" t="s">
        <v>141</v>
      </c>
      <c r="E22" s="31" t="s">
        <v>101</v>
      </c>
      <c r="F22" s="31" t="s">
        <v>101</v>
      </c>
      <c r="G22" s="28">
        <v>157.88</v>
      </c>
      <c r="H22" s="24"/>
      <c r="I22" s="14">
        <f t="shared" si="0"/>
        <v>0</v>
      </c>
    </row>
    <row r="23" s="1" customFormat="1" ht="60" spans="1:9">
      <c r="A23" s="30" t="s">
        <v>142</v>
      </c>
      <c r="B23" s="13" t="s">
        <v>143</v>
      </c>
      <c r="C23" s="18" t="s">
        <v>104</v>
      </c>
      <c r="D23" s="19" t="s">
        <v>144</v>
      </c>
      <c r="E23" s="31" t="s">
        <v>101</v>
      </c>
      <c r="F23" s="31" t="s">
        <v>101</v>
      </c>
      <c r="G23" s="28">
        <v>39.898</v>
      </c>
      <c r="H23" s="24"/>
      <c r="I23" s="14">
        <f t="shared" si="0"/>
        <v>0</v>
      </c>
    </row>
    <row r="24" s="1" customFormat="1" ht="36.75" spans="1:9">
      <c r="A24" s="30" t="s">
        <v>145</v>
      </c>
      <c r="B24" s="13" t="s">
        <v>146</v>
      </c>
      <c r="C24" s="18" t="s">
        <v>99</v>
      </c>
      <c r="D24" s="19" t="s">
        <v>147</v>
      </c>
      <c r="E24" s="31" t="s">
        <v>101</v>
      </c>
      <c r="F24" s="31" t="s">
        <v>101</v>
      </c>
      <c r="G24" s="28">
        <v>2</v>
      </c>
      <c r="H24" s="24"/>
      <c r="I24" s="14">
        <f t="shared" si="0"/>
        <v>0</v>
      </c>
    </row>
    <row r="25" s="1" customFormat="1" ht="36.75" spans="1:9">
      <c r="A25" s="30" t="s">
        <v>148</v>
      </c>
      <c r="B25" s="13" t="s">
        <v>149</v>
      </c>
      <c r="C25" s="18" t="s">
        <v>137</v>
      </c>
      <c r="D25" s="19" t="s">
        <v>150</v>
      </c>
      <c r="E25" s="31" t="s">
        <v>101</v>
      </c>
      <c r="F25" s="31" t="s">
        <v>101</v>
      </c>
      <c r="G25" s="28">
        <v>2</v>
      </c>
      <c r="H25" s="24"/>
      <c r="I25" s="14">
        <f t="shared" si="0"/>
        <v>0</v>
      </c>
    </row>
    <row r="26" s="1" customFormat="1" ht="84" spans="1:9">
      <c r="A26" s="30" t="s">
        <v>151</v>
      </c>
      <c r="B26" s="13" t="s">
        <v>152</v>
      </c>
      <c r="C26" s="18" t="s">
        <v>104</v>
      </c>
      <c r="D26" s="19" t="s">
        <v>153</v>
      </c>
      <c r="E26" s="31" t="s">
        <v>101</v>
      </c>
      <c r="F26" s="31" t="s">
        <v>101</v>
      </c>
      <c r="G26" s="28">
        <v>40.4</v>
      </c>
      <c r="H26" s="24"/>
      <c r="I26" s="14">
        <f t="shared" si="0"/>
        <v>0</v>
      </c>
    </row>
    <row r="27" s="1" customFormat="1" ht="84" spans="1:9">
      <c r="A27" s="30" t="s">
        <v>154</v>
      </c>
      <c r="B27" s="13" t="s">
        <v>152</v>
      </c>
      <c r="C27" s="18" t="s">
        <v>104</v>
      </c>
      <c r="D27" s="19" t="s">
        <v>155</v>
      </c>
      <c r="E27" s="31" t="s">
        <v>101</v>
      </c>
      <c r="F27" s="31" t="s">
        <v>101</v>
      </c>
      <c r="G27" s="28">
        <v>2.9</v>
      </c>
      <c r="H27" s="24"/>
      <c r="I27" s="14">
        <f t="shared" si="0"/>
        <v>0</v>
      </c>
    </row>
    <row r="28" s="1" customFormat="1" ht="84" spans="1:9">
      <c r="A28" s="30" t="s">
        <v>156</v>
      </c>
      <c r="B28" s="13" t="s">
        <v>152</v>
      </c>
      <c r="C28" s="18" t="s">
        <v>104</v>
      </c>
      <c r="D28" s="19" t="s">
        <v>157</v>
      </c>
      <c r="E28" s="31" t="s">
        <v>101</v>
      </c>
      <c r="F28" s="31" t="s">
        <v>101</v>
      </c>
      <c r="G28" s="28">
        <v>5.472</v>
      </c>
      <c r="H28" s="24"/>
      <c r="I28" s="14">
        <f t="shared" si="0"/>
        <v>0</v>
      </c>
    </row>
    <row r="29" s="1" customFormat="1" ht="84" spans="1:9">
      <c r="A29" s="30" t="s">
        <v>158</v>
      </c>
      <c r="B29" s="13" t="s">
        <v>152</v>
      </c>
      <c r="C29" s="18" t="s">
        <v>104</v>
      </c>
      <c r="D29" s="19" t="s">
        <v>159</v>
      </c>
      <c r="E29" s="31" t="s">
        <v>101</v>
      </c>
      <c r="F29" s="31" t="s">
        <v>101</v>
      </c>
      <c r="G29" s="28">
        <v>11.428</v>
      </c>
      <c r="H29" s="24"/>
      <c r="I29" s="14">
        <f t="shared" si="0"/>
        <v>0</v>
      </c>
    </row>
    <row r="30" s="1" customFormat="1" ht="84" spans="1:9">
      <c r="A30" s="30" t="s">
        <v>160</v>
      </c>
      <c r="B30" s="13" t="s">
        <v>152</v>
      </c>
      <c r="C30" s="18" t="s">
        <v>104</v>
      </c>
      <c r="D30" s="19" t="s">
        <v>161</v>
      </c>
      <c r="E30" s="31" t="s">
        <v>101</v>
      </c>
      <c r="F30" s="31" t="s">
        <v>101</v>
      </c>
      <c r="G30" s="28">
        <v>11.382</v>
      </c>
      <c r="H30" s="24"/>
      <c r="I30" s="14">
        <f t="shared" si="0"/>
        <v>0</v>
      </c>
    </row>
    <row r="31" s="1" customFormat="1" ht="84" spans="1:9">
      <c r="A31" s="30" t="s">
        <v>162</v>
      </c>
      <c r="B31" s="13" t="s">
        <v>163</v>
      </c>
      <c r="C31" s="18" t="s">
        <v>104</v>
      </c>
      <c r="D31" s="19" t="s">
        <v>164</v>
      </c>
      <c r="E31" s="31" t="s">
        <v>101</v>
      </c>
      <c r="F31" s="31" t="s">
        <v>101</v>
      </c>
      <c r="G31" s="28">
        <v>15.372</v>
      </c>
      <c r="H31" s="24"/>
      <c r="I31" s="14">
        <f t="shared" si="0"/>
        <v>0</v>
      </c>
    </row>
    <row r="32" s="1" customFormat="1" ht="48" spans="1:9">
      <c r="A32" s="30" t="s">
        <v>165</v>
      </c>
      <c r="B32" s="13" t="s">
        <v>166</v>
      </c>
      <c r="C32" s="18" t="s">
        <v>117</v>
      </c>
      <c r="D32" s="19" t="s">
        <v>167</v>
      </c>
      <c r="E32" s="31" t="s">
        <v>101</v>
      </c>
      <c r="F32" s="31" t="s">
        <v>101</v>
      </c>
      <c r="G32" s="28">
        <v>2</v>
      </c>
      <c r="H32" s="24"/>
      <c r="I32" s="14">
        <f t="shared" si="0"/>
        <v>0</v>
      </c>
    </row>
    <row r="33" s="1" customFormat="1" ht="48" spans="1:9">
      <c r="A33" s="30" t="s">
        <v>168</v>
      </c>
      <c r="B33" s="13" t="s">
        <v>169</v>
      </c>
      <c r="C33" s="18" t="s">
        <v>170</v>
      </c>
      <c r="D33" s="19" t="s">
        <v>171</v>
      </c>
      <c r="E33" s="31" t="s">
        <v>101</v>
      </c>
      <c r="F33" s="31" t="s">
        <v>101</v>
      </c>
      <c r="G33" s="28">
        <v>2</v>
      </c>
      <c r="H33" s="24"/>
      <c r="I33" s="14">
        <f t="shared" si="0"/>
        <v>0</v>
      </c>
    </row>
    <row r="34" s="1" customFormat="1" ht="60" spans="1:9">
      <c r="A34" s="30" t="s">
        <v>172</v>
      </c>
      <c r="B34" s="13" t="s">
        <v>173</v>
      </c>
      <c r="C34" s="18" t="s">
        <v>117</v>
      </c>
      <c r="D34" s="19" t="s">
        <v>174</v>
      </c>
      <c r="E34" s="31" t="s">
        <v>101</v>
      </c>
      <c r="F34" s="31" t="s">
        <v>101</v>
      </c>
      <c r="G34" s="28">
        <v>2</v>
      </c>
      <c r="H34" s="24"/>
      <c r="I34" s="14">
        <f t="shared" si="0"/>
        <v>0</v>
      </c>
    </row>
    <row r="35" s="1" customFormat="1" ht="72" spans="1:9">
      <c r="A35" s="30" t="s">
        <v>175</v>
      </c>
      <c r="B35" s="13" t="s">
        <v>163</v>
      </c>
      <c r="C35" s="18" t="s">
        <v>104</v>
      </c>
      <c r="D35" s="19" t="s">
        <v>176</v>
      </c>
      <c r="E35" s="31" t="s">
        <v>101</v>
      </c>
      <c r="F35" s="31" t="s">
        <v>101</v>
      </c>
      <c r="G35" s="28">
        <v>38.206</v>
      </c>
      <c r="H35" s="24"/>
      <c r="I35" s="14">
        <f t="shared" si="0"/>
        <v>0</v>
      </c>
    </row>
    <row r="36" s="1" customFormat="1" ht="72" spans="1:9">
      <c r="A36" s="30" t="s">
        <v>177</v>
      </c>
      <c r="B36" s="13" t="s">
        <v>163</v>
      </c>
      <c r="C36" s="18" t="s">
        <v>104</v>
      </c>
      <c r="D36" s="19" t="s">
        <v>178</v>
      </c>
      <c r="E36" s="31" t="s">
        <v>101</v>
      </c>
      <c r="F36" s="31" t="s">
        <v>101</v>
      </c>
      <c r="G36" s="28">
        <v>7.02</v>
      </c>
      <c r="H36" s="24"/>
      <c r="I36" s="14">
        <f t="shared" si="0"/>
        <v>0</v>
      </c>
    </row>
    <row r="37" s="1" customFormat="1" ht="72" spans="1:9">
      <c r="A37" s="30" t="s">
        <v>179</v>
      </c>
      <c r="B37" s="13" t="s">
        <v>163</v>
      </c>
      <c r="C37" s="18" t="s">
        <v>104</v>
      </c>
      <c r="D37" s="19" t="s">
        <v>180</v>
      </c>
      <c r="E37" s="31" t="s">
        <v>101</v>
      </c>
      <c r="F37" s="31" t="s">
        <v>101</v>
      </c>
      <c r="G37" s="28">
        <v>41.664</v>
      </c>
      <c r="H37" s="24"/>
      <c r="I37" s="14">
        <f t="shared" si="0"/>
        <v>0</v>
      </c>
    </row>
    <row r="38" s="1" customFormat="1" ht="36.75" spans="1:9">
      <c r="A38" s="30" t="s">
        <v>181</v>
      </c>
      <c r="B38" s="13" t="s">
        <v>182</v>
      </c>
      <c r="C38" s="18" t="s">
        <v>183</v>
      </c>
      <c r="D38" s="19" t="s">
        <v>184</v>
      </c>
      <c r="E38" s="31" t="s">
        <v>101</v>
      </c>
      <c r="F38" s="31" t="s">
        <v>101</v>
      </c>
      <c r="G38" s="28">
        <v>8</v>
      </c>
      <c r="H38" s="24"/>
      <c r="I38" s="14">
        <f t="shared" si="0"/>
        <v>0</v>
      </c>
    </row>
    <row r="39" s="1" customFormat="1" ht="72" spans="1:9">
      <c r="A39" s="30" t="s">
        <v>185</v>
      </c>
      <c r="B39" s="13" t="s">
        <v>182</v>
      </c>
      <c r="C39" s="18" t="s">
        <v>183</v>
      </c>
      <c r="D39" s="19" t="s">
        <v>186</v>
      </c>
      <c r="E39" s="31" t="s">
        <v>101</v>
      </c>
      <c r="F39" s="31" t="s">
        <v>101</v>
      </c>
      <c r="G39" s="28">
        <v>2</v>
      </c>
      <c r="H39" s="24"/>
      <c r="I39" s="14">
        <f t="shared" si="0"/>
        <v>0</v>
      </c>
    </row>
    <row r="40" s="1" customFormat="1" ht="36.75" spans="1:9">
      <c r="A40" s="30" t="s">
        <v>187</v>
      </c>
      <c r="B40" s="13" t="s">
        <v>188</v>
      </c>
      <c r="C40" s="18" t="s">
        <v>183</v>
      </c>
      <c r="D40" s="19" t="s">
        <v>189</v>
      </c>
      <c r="E40" s="31" t="s">
        <v>101</v>
      </c>
      <c r="F40" s="31" t="s">
        <v>101</v>
      </c>
      <c r="G40" s="28">
        <v>6</v>
      </c>
      <c r="H40" s="24"/>
      <c r="I40" s="14">
        <f t="shared" si="0"/>
        <v>0</v>
      </c>
    </row>
    <row r="41" s="1" customFormat="1" ht="48" spans="1:9">
      <c r="A41" s="30" t="s">
        <v>190</v>
      </c>
      <c r="B41" s="13" t="s">
        <v>191</v>
      </c>
      <c r="C41" s="18" t="s">
        <v>183</v>
      </c>
      <c r="D41" s="19" t="s">
        <v>192</v>
      </c>
      <c r="E41" s="31" t="s">
        <v>101</v>
      </c>
      <c r="F41" s="31" t="s">
        <v>101</v>
      </c>
      <c r="G41" s="28">
        <v>2</v>
      </c>
      <c r="H41" s="24"/>
      <c r="I41" s="14">
        <f t="shared" si="0"/>
        <v>0</v>
      </c>
    </row>
    <row r="42" s="1" customFormat="1" ht="48" spans="1:9">
      <c r="A42" s="30" t="s">
        <v>193</v>
      </c>
      <c r="B42" s="13" t="s">
        <v>194</v>
      </c>
      <c r="C42" s="18" t="s">
        <v>183</v>
      </c>
      <c r="D42" s="19" t="s">
        <v>195</v>
      </c>
      <c r="E42" s="31" t="s">
        <v>101</v>
      </c>
      <c r="F42" s="31" t="s">
        <v>101</v>
      </c>
      <c r="G42" s="28">
        <v>10</v>
      </c>
      <c r="H42" s="24"/>
      <c r="I42" s="14">
        <f t="shared" si="0"/>
        <v>0</v>
      </c>
    </row>
    <row r="43" s="1" customFormat="1" ht="72" spans="1:9">
      <c r="A43" s="30" t="s">
        <v>196</v>
      </c>
      <c r="B43" s="13" t="s">
        <v>197</v>
      </c>
      <c r="C43" s="18" t="s">
        <v>117</v>
      </c>
      <c r="D43" s="19" t="s">
        <v>198</v>
      </c>
      <c r="E43" s="31" t="s">
        <v>101</v>
      </c>
      <c r="F43" s="31" t="s">
        <v>101</v>
      </c>
      <c r="G43" s="28">
        <v>6</v>
      </c>
      <c r="H43" s="24"/>
      <c r="I43" s="14">
        <f t="shared" si="0"/>
        <v>0</v>
      </c>
    </row>
    <row r="44" s="1" customFormat="1" ht="36.75" spans="1:9">
      <c r="A44" s="30" t="s">
        <v>199</v>
      </c>
      <c r="B44" s="13" t="s">
        <v>197</v>
      </c>
      <c r="C44" s="18" t="s">
        <v>117</v>
      </c>
      <c r="D44" s="19" t="s">
        <v>200</v>
      </c>
      <c r="E44" s="31" t="s">
        <v>101</v>
      </c>
      <c r="F44" s="31" t="s">
        <v>101</v>
      </c>
      <c r="G44" s="28">
        <v>4</v>
      </c>
      <c r="H44" s="24"/>
      <c r="I44" s="14">
        <f t="shared" si="0"/>
        <v>0</v>
      </c>
    </row>
    <row r="45" s="1" customFormat="1" ht="60" spans="1:9">
      <c r="A45" s="30" t="s">
        <v>201</v>
      </c>
      <c r="B45" s="13" t="s">
        <v>173</v>
      </c>
      <c r="C45" s="18" t="s">
        <v>117</v>
      </c>
      <c r="D45" s="19" t="s">
        <v>202</v>
      </c>
      <c r="E45" s="31" t="s">
        <v>101</v>
      </c>
      <c r="F45" s="31" t="s">
        <v>101</v>
      </c>
      <c r="G45" s="28">
        <v>4</v>
      </c>
      <c r="H45" s="24"/>
      <c r="I45" s="14">
        <f t="shared" si="0"/>
        <v>0</v>
      </c>
    </row>
    <row r="46" s="1" customFormat="1" ht="19" customHeight="1" spans="1:9">
      <c r="A46" s="17" t="s">
        <v>203</v>
      </c>
      <c r="B46" s="13" t="s">
        <v>204</v>
      </c>
      <c r="C46" s="18"/>
      <c r="D46" s="15"/>
      <c r="E46" s="13"/>
      <c r="F46" s="13"/>
      <c r="G46" s="13"/>
      <c r="H46" s="29"/>
      <c r="I46" s="14"/>
    </row>
    <row r="47" s="1" customFormat="1" ht="19" customHeight="1" spans="1:9">
      <c r="A47" s="17" t="s">
        <v>205</v>
      </c>
      <c r="B47" s="13" t="s">
        <v>206</v>
      </c>
      <c r="C47" s="18"/>
      <c r="D47" s="15"/>
      <c r="E47" s="13"/>
      <c r="F47" s="13"/>
      <c r="G47" s="13"/>
      <c r="H47" s="29"/>
      <c r="I47" s="14"/>
    </row>
    <row r="48" s="1" customFormat="1" ht="60" spans="1:9">
      <c r="A48" s="30" t="s">
        <v>207</v>
      </c>
      <c r="B48" s="13" t="s">
        <v>208</v>
      </c>
      <c r="C48" s="30" t="s">
        <v>93</v>
      </c>
      <c r="D48" s="32" t="s">
        <v>209</v>
      </c>
      <c r="E48" s="13" t="s">
        <v>210</v>
      </c>
      <c r="F48" s="13" t="s">
        <v>210</v>
      </c>
      <c r="G48" s="30">
        <v>11361</v>
      </c>
      <c r="H48" s="24"/>
      <c r="I48" s="14">
        <f>H48*G48</f>
        <v>0</v>
      </c>
    </row>
    <row r="49" s="1" customFormat="1" ht="168" spans="1:9">
      <c r="A49" s="30" t="s">
        <v>211</v>
      </c>
      <c r="B49" s="13" t="s">
        <v>212</v>
      </c>
      <c r="C49" s="30" t="s">
        <v>93</v>
      </c>
      <c r="D49" s="32" t="s">
        <v>213</v>
      </c>
      <c r="E49" s="13" t="s">
        <v>210</v>
      </c>
      <c r="F49" s="13" t="s">
        <v>210</v>
      </c>
      <c r="G49" s="30">
        <v>1159.08</v>
      </c>
      <c r="H49" s="24"/>
      <c r="I49" s="14">
        <f>H49*G49</f>
        <v>0</v>
      </c>
    </row>
    <row r="50" s="1" customFormat="1" ht="15" customHeight="1" spans="1:9">
      <c r="A50" s="17" t="s">
        <v>214</v>
      </c>
      <c r="B50" s="13" t="s">
        <v>215</v>
      </c>
      <c r="C50" s="30"/>
      <c r="D50" s="32"/>
      <c r="E50" s="13"/>
      <c r="F50" s="13"/>
      <c r="G50" s="30"/>
      <c r="H50" s="29"/>
      <c r="I50" s="14"/>
    </row>
    <row r="51" s="1" customFormat="1" ht="48" spans="1:9">
      <c r="A51" s="30" t="s">
        <v>216</v>
      </c>
      <c r="B51" s="13" t="s">
        <v>217</v>
      </c>
      <c r="C51" s="30" t="s">
        <v>99</v>
      </c>
      <c r="D51" s="32" t="s">
        <v>218</v>
      </c>
      <c r="E51" s="13" t="s">
        <v>210</v>
      </c>
      <c r="F51" s="13" t="s">
        <v>210</v>
      </c>
      <c r="G51" s="30">
        <v>2</v>
      </c>
      <c r="H51" s="24"/>
      <c r="I51" s="14">
        <f t="shared" ref="I51:I72" si="1">H51*G51</f>
        <v>0</v>
      </c>
    </row>
    <row r="52" s="1" customFormat="1" ht="60" spans="1:9">
      <c r="A52" s="30" t="s">
        <v>219</v>
      </c>
      <c r="B52" s="13" t="s">
        <v>220</v>
      </c>
      <c r="C52" s="30" t="s">
        <v>99</v>
      </c>
      <c r="D52" s="32" t="s">
        <v>221</v>
      </c>
      <c r="E52" s="13" t="s">
        <v>210</v>
      </c>
      <c r="F52" s="13" t="s">
        <v>210</v>
      </c>
      <c r="G52" s="30">
        <v>2</v>
      </c>
      <c r="H52" s="24"/>
      <c r="I52" s="14">
        <f t="shared" si="1"/>
        <v>0</v>
      </c>
    </row>
    <row r="53" s="1" customFormat="1" ht="48" spans="1:9">
      <c r="A53" s="30" t="s">
        <v>222</v>
      </c>
      <c r="B53" s="13" t="s">
        <v>223</v>
      </c>
      <c r="C53" s="30" t="s">
        <v>113</v>
      </c>
      <c r="D53" s="32" t="s">
        <v>224</v>
      </c>
      <c r="E53" s="13" t="s">
        <v>210</v>
      </c>
      <c r="F53" s="13" t="s">
        <v>210</v>
      </c>
      <c r="G53" s="30">
        <v>2</v>
      </c>
      <c r="H53" s="24"/>
      <c r="I53" s="14">
        <f t="shared" si="1"/>
        <v>0</v>
      </c>
    </row>
    <row r="54" s="1" customFormat="1" ht="36" spans="1:9">
      <c r="A54" s="30" t="s">
        <v>225</v>
      </c>
      <c r="B54" s="13" t="s">
        <v>226</v>
      </c>
      <c r="C54" s="30" t="s">
        <v>99</v>
      </c>
      <c r="D54" s="32" t="s">
        <v>227</v>
      </c>
      <c r="E54" s="13" t="s">
        <v>210</v>
      </c>
      <c r="F54" s="13" t="s">
        <v>210</v>
      </c>
      <c r="G54" s="30">
        <v>6</v>
      </c>
      <c r="H54" s="24"/>
      <c r="I54" s="14">
        <f t="shared" si="1"/>
        <v>0</v>
      </c>
    </row>
    <row r="55" s="1" customFormat="1" ht="36" spans="1:9">
      <c r="A55" s="30" t="s">
        <v>228</v>
      </c>
      <c r="B55" s="13" t="s">
        <v>163</v>
      </c>
      <c r="C55" s="30" t="s">
        <v>104</v>
      </c>
      <c r="D55" s="32" t="s">
        <v>229</v>
      </c>
      <c r="E55" s="13" t="s">
        <v>210</v>
      </c>
      <c r="F55" s="13" t="s">
        <v>210</v>
      </c>
      <c r="G55" s="30">
        <v>30</v>
      </c>
      <c r="H55" s="24"/>
      <c r="I55" s="14">
        <f t="shared" si="1"/>
        <v>0</v>
      </c>
    </row>
    <row r="56" s="1" customFormat="1" ht="96" spans="1:9">
      <c r="A56" s="30" t="s">
        <v>230</v>
      </c>
      <c r="B56" s="13" t="s">
        <v>231</v>
      </c>
      <c r="C56" s="30" t="s">
        <v>170</v>
      </c>
      <c r="D56" s="32" t="s">
        <v>232</v>
      </c>
      <c r="E56" s="13" t="s">
        <v>210</v>
      </c>
      <c r="F56" s="13" t="s">
        <v>210</v>
      </c>
      <c r="G56" s="30">
        <v>6</v>
      </c>
      <c r="H56" s="24"/>
      <c r="I56" s="14">
        <f t="shared" si="1"/>
        <v>0</v>
      </c>
    </row>
    <row r="57" s="1" customFormat="1" ht="36" spans="1:9">
      <c r="A57" s="30" t="s">
        <v>233</v>
      </c>
      <c r="B57" s="13" t="s">
        <v>234</v>
      </c>
      <c r="C57" s="30" t="s">
        <v>170</v>
      </c>
      <c r="D57" s="32" t="s">
        <v>235</v>
      </c>
      <c r="E57" s="13" t="s">
        <v>210</v>
      </c>
      <c r="F57" s="13" t="s">
        <v>210</v>
      </c>
      <c r="G57" s="30">
        <v>5</v>
      </c>
      <c r="H57" s="24"/>
      <c r="I57" s="14">
        <f t="shared" si="1"/>
        <v>0</v>
      </c>
    </row>
    <row r="58" s="1" customFormat="1" ht="36" spans="1:9">
      <c r="A58" s="30" t="s">
        <v>236</v>
      </c>
      <c r="B58" s="13" t="s">
        <v>234</v>
      </c>
      <c r="C58" s="30" t="s">
        <v>170</v>
      </c>
      <c r="D58" s="32" t="s">
        <v>237</v>
      </c>
      <c r="E58" s="13" t="s">
        <v>210</v>
      </c>
      <c r="F58" s="13" t="s">
        <v>210</v>
      </c>
      <c r="G58" s="30">
        <v>1</v>
      </c>
      <c r="H58" s="24"/>
      <c r="I58" s="14">
        <f t="shared" si="1"/>
        <v>0</v>
      </c>
    </row>
    <row r="59" s="1" customFormat="1" ht="48" spans="1:9">
      <c r="A59" s="30" t="s">
        <v>238</v>
      </c>
      <c r="B59" s="13" t="s">
        <v>239</v>
      </c>
      <c r="C59" s="30" t="s">
        <v>104</v>
      </c>
      <c r="D59" s="32" t="s">
        <v>240</v>
      </c>
      <c r="E59" s="13" t="s">
        <v>210</v>
      </c>
      <c r="F59" s="13" t="s">
        <v>210</v>
      </c>
      <c r="G59" s="30">
        <v>198.6</v>
      </c>
      <c r="H59" s="24"/>
      <c r="I59" s="14">
        <f t="shared" si="1"/>
        <v>0</v>
      </c>
    </row>
    <row r="60" s="1" customFormat="1" ht="48" spans="1:9">
      <c r="A60" s="30" t="s">
        <v>241</v>
      </c>
      <c r="B60" s="13" t="s">
        <v>239</v>
      </c>
      <c r="C60" s="30" t="s">
        <v>104</v>
      </c>
      <c r="D60" s="32" t="s">
        <v>242</v>
      </c>
      <c r="E60" s="13" t="s">
        <v>210</v>
      </c>
      <c r="F60" s="13" t="s">
        <v>210</v>
      </c>
      <c r="G60" s="30">
        <v>25.2</v>
      </c>
      <c r="H60" s="24"/>
      <c r="I60" s="14">
        <f t="shared" si="1"/>
        <v>0</v>
      </c>
    </row>
    <row r="61" s="1" customFormat="1" ht="48" spans="1:9">
      <c r="A61" s="30" t="s">
        <v>243</v>
      </c>
      <c r="B61" s="13" t="s">
        <v>239</v>
      </c>
      <c r="C61" s="30" t="s">
        <v>104</v>
      </c>
      <c r="D61" s="32" t="s">
        <v>244</v>
      </c>
      <c r="E61" s="13" t="s">
        <v>210</v>
      </c>
      <c r="F61" s="13" t="s">
        <v>210</v>
      </c>
      <c r="G61" s="30">
        <v>70.51</v>
      </c>
      <c r="H61" s="24"/>
      <c r="I61" s="14">
        <f t="shared" si="1"/>
        <v>0</v>
      </c>
    </row>
    <row r="62" s="1" customFormat="1" ht="36" spans="1:9">
      <c r="A62" s="30" t="s">
        <v>245</v>
      </c>
      <c r="B62" s="13" t="s">
        <v>246</v>
      </c>
      <c r="C62" s="30" t="s">
        <v>104</v>
      </c>
      <c r="D62" s="32" t="s">
        <v>247</v>
      </c>
      <c r="E62" s="13" t="s">
        <v>210</v>
      </c>
      <c r="F62" s="13" t="s">
        <v>210</v>
      </c>
      <c r="G62" s="30">
        <v>195.584</v>
      </c>
      <c r="H62" s="24"/>
      <c r="I62" s="14">
        <f t="shared" si="1"/>
        <v>0</v>
      </c>
    </row>
    <row r="63" s="1" customFormat="1" ht="48" spans="1:9">
      <c r="A63" s="30" t="s">
        <v>248</v>
      </c>
      <c r="B63" s="13" t="s">
        <v>239</v>
      </c>
      <c r="C63" s="30" t="s">
        <v>104</v>
      </c>
      <c r="D63" s="32" t="s">
        <v>249</v>
      </c>
      <c r="E63" s="13" t="s">
        <v>210</v>
      </c>
      <c r="F63" s="13" t="s">
        <v>210</v>
      </c>
      <c r="G63" s="30">
        <v>410.755</v>
      </c>
      <c r="H63" s="24"/>
      <c r="I63" s="14">
        <f t="shared" si="1"/>
        <v>0</v>
      </c>
    </row>
    <row r="64" s="1" customFormat="1" ht="48" spans="1:9">
      <c r="A64" s="30" t="s">
        <v>250</v>
      </c>
      <c r="B64" s="13" t="s">
        <v>103</v>
      </c>
      <c r="C64" s="30" t="s">
        <v>104</v>
      </c>
      <c r="D64" s="32" t="s">
        <v>251</v>
      </c>
      <c r="E64" s="13" t="s">
        <v>210</v>
      </c>
      <c r="F64" s="13" t="s">
        <v>210</v>
      </c>
      <c r="G64" s="30">
        <v>313.755</v>
      </c>
      <c r="H64" s="24"/>
      <c r="I64" s="14">
        <f t="shared" si="1"/>
        <v>0</v>
      </c>
    </row>
    <row r="65" s="1" customFormat="1" ht="36" spans="1:9">
      <c r="A65" s="30" t="s">
        <v>252</v>
      </c>
      <c r="B65" s="13" t="s">
        <v>103</v>
      </c>
      <c r="C65" s="30" t="s">
        <v>104</v>
      </c>
      <c r="D65" s="32" t="s">
        <v>253</v>
      </c>
      <c r="E65" s="13" t="s">
        <v>210</v>
      </c>
      <c r="F65" s="13" t="s">
        <v>210</v>
      </c>
      <c r="G65" s="30">
        <v>6</v>
      </c>
      <c r="H65" s="24"/>
      <c r="I65" s="14">
        <f t="shared" si="1"/>
        <v>0</v>
      </c>
    </row>
    <row r="66" s="1" customFormat="1" ht="36" spans="1:9">
      <c r="A66" s="30" t="s">
        <v>254</v>
      </c>
      <c r="B66" s="13" t="s">
        <v>103</v>
      </c>
      <c r="C66" s="30" t="s">
        <v>104</v>
      </c>
      <c r="D66" s="32" t="s">
        <v>255</v>
      </c>
      <c r="E66" s="13" t="s">
        <v>210</v>
      </c>
      <c r="F66" s="13" t="s">
        <v>210</v>
      </c>
      <c r="G66" s="30">
        <v>54.557</v>
      </c>
      <c r="H66" s="24"/>
      <c r="I66" s="14">
        <f t="shared" si="1"/>
        <v>0</v>
      </c>
    </row>
    <row r="67" s="1" customFormat="1" ht="72" spans="1:9">
      <c r="A67" s="30" t="s">
        <v>256</v>
      </c>
      <c r="B67" s="13" t="s">
        <v>257</v>
      </c>
      <c r="C67" s="30" t="s">
        <v>170</v>
      </c>
      <c r="D67" s="32" t="s">
        <v>258</v>
      </c>
      <c r="E67" s="13" t="s">
        <v>210</v>
      </c>
      <c r="F67" s="13" t="s">
        <v>210</v>
      </c>
      <c r="G67" s="30">
        <v>2</v>
      </c>
      <c r="H67" s="24"/>
      <c r="I67" s="14">
        <f t="shared" si="1"/>
        <v>0</v>
      </c>
    </row>
    <row r="68" s="1" customFormat="1" ht="36" spans="1:9">
      <c r="A68" s="30" t="s">
        <v>259</v>
      </c>
      <c r="B68" s="13" t="s">
        <v>260</v>
      </c>
      <c r="C68" s="30" t="s">
        <v>88</v>
      </c>
      <c r="D68" s="32" t="s">
        <v>261</v>
      </c>
      <c r="E68" s="13" t="s">
        <v>210</v>
      </c>
      <c r="F68" s="13" t="s">
        <v>210</v>
      </c>
      <c r="G68" s="30">
        <v>221</v>
      </c>
      <c r="H68" s="24"/>
      <c r="I68" s="14">
        <f t="shared" si="1"/>
        <v>0</v>
      </c>
    </row>
    <row r="69" s="1" customFormat="1" ht="36" spans="1:9">
      <c r="A69" s="30" t="s">
        <v>262</v>
      </c>
      <c r="B69" s="13" t="s">
        <v>263</v>
      </c>
      <c r="C69" s="30" t="s">
        <v>88</v>
      </c>
      <c r="D69" s="32" t="s">
        <v>264</v>
      </c>
      <c r="E69" s="13" t="s">
        <v>210</v>
      </c>
      <c r="F69" s="13" t="s">
        <v>210</v>
      </c>
      <c r="G69" s="30">
        <v>57</v>
      </c>
      <c r="H69" s="24"/>
      <c r="I69" s="14">
        <f t="shared" si="1"/>
        <v>0</v>
      </c>
    </row>
    <row r="70" s="1" customFormat="1" ht="36" spans="1:9">
      <c r="A70" s="30" t="s">
        <v>265</v>
      </c>
      <c r="B70" s="13" t="s">
        <v>266</v>
      </c>
      <c r="C70" s="30" t="s">
        <v>88</v>
      </c>
      <c r="D70" s="32" t="s">
        <v>267</v>
      </c>
      <c r="E70" s="13" t="s">
        <v>210</v>
      </c>
      <c r="F70" s="13" t="s">
        <v>210</v>
      </c>
      <c r="G70" s="30">
        <v>156</v>
      </c>
      <c r="H70" s="24"/>
      <c r="I70" s="14">
        <f t="shared" si="1"/>
        <v>0</v>
      </c>
    </row>
    <row r="71" s="1" customFormat="1" ht="36" spans="1:9">
      <c r="A71" s="30" t="s">
        <v>268</v>
      </c>
      <c r="B71" s="13" t="s">
        <v>269</v>
      </c>
      <c r="C71" s="30" t="s">
        <v>88</v>
      </c>
      <c r="D71" s="32" t="s">
        <v>270</v>
      </c>
      <c r="E71" s="13" t="s">
        <v>210</v>
      </c>
      <c r="F71" s="13" t="s">
        <v>210</v>
      </c>
      <c r="G71" s="30">
        <v>65</v>
      </c>
      <c r="H71" s="24"/>
      <c r="I71" s="14">
        <f t="shared" si="1"/>
        <v>0</v>
      </c>
    </row>
    <row r="72" s="1" customFormat="1" ht="45" customHeight="1" spans="1:9">
      <c r="A72" s="17" t="s">
        <v>271</v>
      </c>
      <c r="B72" s="33" t="s">
        <v>272</v>
      </c>
      <c r="C72" s="34" t="s">
        <v>273</v>
      </c>
      <c r="D72" s="35" t="s">
        <v>274</v>
      </c>
      <c r="E72" s="13" t="s">
        <v>210</v>
      </c>
      <c r="F72" s="13" t="s">
        <v>210</v>
      </c>
      <c r="G72" s="36">
        <v>1</v>
      </c>
      <c r="H72" s="24"/>
      <c r="I72" s="14">
        <f t="shared" si="1"/>
        <v>0</v>
      </c>
    </row>
    <row r="73" s="1" customFormat="1" ht="15" customHeight="1" spans="1:9">
      <c r="A73" s="17" t="s">
        <v>275</v>
      </c>
      <c r="B73" s="13" t="s">
        <v>276</v>
      </c>
      <c r="C73" s="30"/>
      <c r="D73" s="32"/>
      <c r="E73" s="13"/>
      <c r="F73" s="13"/>
      <c r="G73" s="30"/>
      <c r="H73" s="29"/>
      <c r="I73" s="14"/>
    </row>
    <row r="74" s="1" customFormat="1" ht="36" spans="1:9">
      <c r="A74" s="17" t="s">
        <v>277</v>
      </c>
      <c r="B74" s="26" t="s">
        <v>278</v>
      </c>
      <c r="C74" s="26" t="s">
        <v>104</v>
      </c>
      <c r="D74" s="21" t="s">
        <v>279</v>
      </c>
      <c r="E74" s="13" t="s">
        <v>210</v>
      </c>
      <c r="F74" s="13" t="s">
        <v>210</v>
      </c>
      <c r="G74" s="26">
        <v>371</v>
      </c>
      <c r="H74" s="24"/>
      <c r="I74" s="14">
        <f t="shared" ref="I74:I81" si="2">H74*G74</f>
        <v>0</v>
      </c>
    </row>
    <row r="75" s="1" customFormat="1" ht="36" spans="1:9">
      <c r="A75" s="17" t="s">
        <v>280</v>
      </c>
      <c r="B75" s="26" t="s">
        <v>278</v>
      </c>
      <c r="C75" s="26" t="s">
        <v>104</v>
      </c>
      <c r="D75" s="21" t="s">
        <v>281</v>
      </c>
      <c r="E75" s="13" t="s">
        <v>210</v>
      </c>
      <c r="F75" s="13" t="s">
        <v>210</v>
      </c>
      <c r="G75" s="26">
        <v>480</v>
      </c>
      <c r="H75" s="24"/>
      <c r="I75" s="14">
        <f t="shared" si="2"/>
        <v>0</v>
      </c>
    </row>
    <row r="76" s="1" customFormat="1" ht="36" spans="1:9">
      <c r="A76" s="17" t="s">
        <v>282</v>
      </c>
      <c r="B76" s="26" t="s">
        <v>278</v>
      </c>
      <c r="C76" s="26" t="s">
        <v>104</v>
      </c>
      <c r="D76" s="21" t="s">
        <v>283</v>
      </c>
      <c r="E76" s="13" t="s">
        <v>210</v>
      </c>
      <c r="F76" s="13" t="s">
        <v>210</v>
      </c>
      <c r="G76" s="26">
        <v>632</v>
      </c>
      <c r="H76" s="24"/>
      <c r="I76" s="14">
        <f t="shared" si="2"/>
        <v>0</v>
      </c>
    </row>
    <row r="77" s="1" customFormat="1" ht="36" spans="1:9">
      <c r="A77" s="17" t="s">
        <v>284</v>
      </c>
      <c r="B77" s="26" t="s">
        <v>278</v>
      </c>
      <c r="C77" s="26" t="s">
        <v>285</v>
      </c>
      <c r="D77" s="21" t="s">
        <v>286</v>
      </c>
      <c r="E77" s="13" t="s">
        <v>210</v>
      </c>
      <c r="F77" s="13" t="s">
        <v>210</v>
      </c>
      <c r="G77" s="26">
        <v>4</v>
      </c>
      <c r="H77" s="24"/>
      <c r="I77" s="14">
        <f t="shared" si="2"/>
        <v>0</v>
      </c>
    </row>
    <row r="78" s="1" customFormat="1" ht="36" spans="1:9">
      <c r="A78" s="17" t="s">
        <v>287</v>
      </c>
      <c r="B78" s="26" t="s">
        <v>278</v>
      </c>
      <c r="C78" s="26" t="s">
        <v>285</v>
      </c>
      <c r="D78" s="21" t="s">
        <v>288</v>
      </c>
      <c r="E78" s="13" t="s">
        <v>210</v>
      </c>
      <c r="F78" s="13" t="s">
        <v>210</v>
      </c>
      <c r="G78" s="26">
        <v>8</v>
      </c>
      <c r="H78" s="24"/>
      <c r="I78" s="14">
        <f t="shared" si="2"/>
        <v>0</v>
      </c>
    </row>
    <row r="79" s="1" customFormat="1" ht="36" spans="1:9">
      <c r="A79" s="17" t="s">
        <v>289</v>
      </c>
      <c r="B79" s="26" t="s">
        <v>290</v>
      </c>
      <c r="C79" s="26" t="s">
        <v>93</v>
      </c>
      <c r="D79" s="21" t="s">
        <v>291</v>
      </c>
      <c r="E79" s="13" t="s">
        <v>210</v>
      </c>
      <c r="F79" s="13" t="s">
        <v>210</v>
      </c>
      <c r="G79" s="26">
        <f>875.2</f>
        <v>875.2</v>
      </c>
      <c r="H79" s="24"/>
      <c r="I79" s="14">
        <f t="shared" si="2"/>
        <v>0</v>
      </c>
    </row>
    <row r="80" s="1" customFormat="1" ht="36" spans="1:9">
      <c r="A80" s="17" t="s">
        <v>292</v>
      </c>
      <c r="B80" s="26" t="s">
        <v>293</v>
      </c>
      <c r="C80" s="26" t="s">
        <v>117</v>
      </c>
      <c r="D80" s="21" t="s">
        <v>294</v>
      </c>
      <c r="E80" s="13" t="s">
        <v>210</v>
      </c>
      <c r="F80" s="13" t="s">
        <v>210</v>
      </c>
      <c r="G80" s="26">
        <v>2</v>
      </c>
      <c r="H80" s="24"/>
      <c r="I80" s="14">
        <f t="shared" si="2"/>
        <v>0</v>
      </c>
    </row>
    <row r="81" s="1" customFormat="1" ht="36" spans="1:9">
      <c r="A81" s="25" t="s">
        <v>295</v>
      </c>
      <c r="B81" s="26" t="s">
        <v>296</v>
      </c>
      <c r="C81" s="26" t="s">
        <v>117</v>
      </c>
      <c r="D81" s="21" t="s">
        <v>296</v>
      </c>
      <c r="E81" s="13" t="s">
        <v>210</v>
      </c>
      <c r="F81" s="13" t="s">
        <v>210</v>
      </c>
      <c r="G81" s="26">
        <v>84</v>
      </c>
      <c r="H81" s="24"/>
      <c r="I81" s="14">
        <f t="shared" si="2"/>
        <v>0</v>
      </c>
    </row>
    <row r="82" s="1" customFormat="1" ht="18" customHeight="1" spans="1:9">
      <c r="A82" s="37" t="s">
        <v>297</v>
      </c>
      <c r="B82" s="17"/>
      <c r="C82" s="38">
        <f>SUM(I4:I81)</f>
        <v>0</v>
      </c>
      <c r="D82" s="15"/>
      <c r="E82" s="17"/>
      <c r="F82" s="17"/>
      <c r="G82" s="17"/>
      <c r="H82" s="17"/>
      <c r="I82" s="40" t="s">
        <v>298</v>
      </c>
    </row>
    <row r="84" spans="5:5">
      <c r="E84" s="39"/>
    </row>
  </sheetData>
  <sheetProtection password="C65B" sheet="1" objects="1"/>
  <autoFilter xmlns:etc="http://www.wps.cn/officeDocument/2017/etCustomData" ref="A3:I84" etc:filterBottomFollowUsedRange="0">
    <extLst/>
  </autoFilter>
  <mergeCells count="4">
    <mergeCell ref="A1:I1"/>
    <mergeCell ref="A2:I2"/>
    <mergeCell ref="A82:B82"/>
    <mergeCell ref="C82:H82"/>
  </mergeCells>
  <printOptions horizontalCentered="1"/>
  <pageMargins left="0.432638888888889" right="0.236111111111111" top="0.472222222222222" bottom="0.314583333333333" header="0.236111111111111" footer="0.118055555555556"/>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3" master="" otherUserPermission="visible"/>
  <rangeList sheetStid="4" master="" otherUserPermission="visible"/>
  <rangeList sheetStid="5" master="" otherUserPermission="visible"/>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工程量清单说明</vt:lpstr>
      <vt:lpstr>清单汇总表</vt:lpstr>
      <vt:lpstr>施工100章</vt:lpstr>
      <vt:lpstr>施工904章</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hhn</dc:creator>
  <cp:lastModifiedBy>周涛涛</cp:lastModifiedBy>
  <dcterms:created xsi:type="dcterms:W3CDTF">2023-07-25T06:31:00Z</dcterms:created>
  <dcterms:modified xsi:type="dcterms:W3CDTF">2024-10-15T09:02:39Z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0C1CB1A9071444E7BFE5E57FCD144E21</vt:lpwstr>
  </property>
  <property fmtid="{D5CDD505-2E9C-101B-9397-08002B2CF9AE}" pid="3" name="KSOProductBuildVer">
    <vt:lpwstr>2052-12.1.0.18276</vt:lpwstr>
  </property>
</Properties>
</file>